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2"/>
  </bookViews>
  <sheets>
    <sheet name="MH_ots_timestamp_report" sheetId="1" state="visible" r:id="rId2"/>
    <sheet name="MH_hearing" sheetId="2" state="visible" r:id="rId3"/>
    <sheet name="MH_case" sheetId="3" state="visible" r:id="rId4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<sst xmlns="http://schemas.openxmlformats.org/spreadsheetml/2006/main" count="22701" uniqueCount="4032">
  <si>
    <t xml:space="preserve">index</t>
  </si>
  <si>
    <t xml:space="preserve">receipt_status</t>
  </si>
  <si>
    <t xml:space="preserve">ots_receipt_file</t>
  </si>
  <si>
    <t xml:space="preserve">matched_file</t>
  </si>
  <si>
    <t xml:space="preserve">n_matches</t>
  </si>
  <si>
    <t xml:space="preserve">ots_file_sha256</t>
  </si>
  <si>
    <t xml:space="preserve">ots_file_size_bytes</t>
  </si>
  <si>
    <t xml:space="preserve">ots_btc_block_height</t>
  </si>
  <si>
    <t xml:space="preserve">ots_btc_block_hash</t>
  </si>
  <si>
    <t xml:space="preserve">btc_earliest_on_chain_time</t>
  </si>
  <si>
    <t xml:space="preserve">btc_block_header_time</t>
  </si>
  <si>
    <t xml:space="preserve">ots_file_modified_time</t>
  </si>
  <si>
    <t xml:space="preserve">btc_latest_on_chain_time</t>
  </si>
  <si>
    <t xml:space="preserve">anchored</t>
  </si>
  <si>
    <t xml:space="preserve">57b2e0471870e91faf18def61408b5bb91277ed7e408e22468a5623685d052a2</t>
  </si>
  <si>
    <t xml:space="preserve">0000000000000000000029e9a3385e38db7fe72d9bbdb05dc780cc225329b7e5</t>
  </si>
  <si>
    <t xml:space="preserve">2025-12-06 06:22:26 CST</t>
  </si>
  <si>
    <t xml:space="preserve">2025-12-06 06:47:25 CST</t>
  </si>
  <si>
    <t xml:space="preserve">2025-12-06 01:55:28 CST</t>
  </si>
  <si>
    <t xml:space="preserve">2025-12-06 08:47:25 CST</t>
  </si>
  <si>
    <t xml:space="preserve">7d829b538fb6ed229a80b4e6c85e8225e456f351e0b0d00cd2075f679dd7f01f</t>
  </si>
  <si>
    <t xml:space="preserve">2025-12-06 01:07:51 CST</t>
  </si>
  <si>
    <t xml:space="preserve">bfd8be9db2eac85047a4b5cf62e723f2cd0efdc71059a20bde2500d1a51d17cb</t>
  </si>
  <si>
    <t xml:space="preserve">0000000000000000000058f42589ffc2e645b5df02c27e1747405304470279d1</t>
  </si>
  <si>
    <t xml:space="preserve">2025-12-06 00:49:53 CST</t>
  </si>
  <si>
    <t xml:space="preserve">2025-12-06 01:18:59 CST</t>
  </si>
  <si>
    <t xml:space="preserve">2025-12-06 01:07:35 CST</t>
  </si>
  <si>
    <t xml:space="preserve">2025-12-06 03:18:59 CST</t>
  </si>
  <si>
    <t xml:space="preserve">33d545fb0a9e528478e082407911b702443b943052fcdee0cd6f50ee4bd7a149</t>
  </si>
  <si>
    <t xml:space="preserve">000000000000000000001dd61a6006c28e2347058b870cc87b584673189f8cea</t>
  </si>
  <si>
    <t xml:space="preserve">2025-11-18 03:25:46 CST</t>
  </si>
  <si>
    <t xml:space="preserve">2025-11-18 04:33:07 CST</t>
  </si>
  <si>
    <t xml:space="preserve">2024-04-28 19:33:21 CDT</t>
  </si>
  <si>
    <t xml:space="preserve">2025-11-18 06:33:07 CST</t>
  </si>
  <si>
    <t xml:space="preserve">294a0c385645ce7554cb3650c777ad2a94a6595955002cfa781190d2203cbb56</t>
  </si>
  <si>
    <t xml:space="preserve">000000000000000000009586d545f340ccb09b8ea22f3c6fb93cdb2d17fad7c1</t>
  </si>
  <si>
    <t xml:space="preserve">2025-11-17 23:56:01 CST</t>
  </si>
  <si>
    <t xml:space="preserve">2025-11-18 00:41:59 CST</t>
  </si>
  <si>
    <t xml:space="preserve">2024-04-28 19:33:07 CDT</t>
  </si>
  <si>
    <t xml:space="preserve">2025-11-18 02:41:59 CST</t>
  </si>
  <si>
    <t xml:space="preserve">50b760edf929d220caa6ca6375bb84de49bcea887875fa67e377cd0a95042205</t>
  </si>
  <si>
    <t xml:space="preserve">2025-11-30 06:38:18 CST</t>
  </si>
  <si>
    <t xml:space="preserve">170dc0fb238e605a5d014f8dd590715d5f2c52dae8725b02eaf1e74516c9938a</t>
  </si>
  <si>
    <t xml:space="preserve">2024-04-28 19:34:49 CDT</t>
  </si>
  <si>
    <t xml:space="preserve">624d67a1e2441335d250a9b5d1ffdf0b9e61691be93fc385f7dd6eac8133d140</t>
  </si>
  <si>
    <t xml:space="preserve">00000000000000000000f9bcdf781915d33c51c1828d35bbe045d4303d430891</t>
  </si>
  <si>
    <t xml:space="preserve">2025-11-18 06:31:48 CST</t>
  </si>
  <si>
    <t xml:space="preserve">2025-11-18 08:09:04 CST</t>
  </si>
  <si>
    <t xml:space="preserve">2024-04-28 19:34:40 CDT</t>
  </si>
  <si>
    <t xml:space="preserve">2025-11-18 10:09:04 CST</t>
  </si>
  <si>
    <t xml:space="preserve">653c5410a2ef658c92aebe16570bb6d7d788a7097191a441de253070c7a36c47</t>
  </si>
  <si>
    <t xml:space="preserve">b904b1132b9f9fb207e58098cf94caa3ec823030f93f9c0e262aacfe57b5cef7</t>
  </si>
  <si>
    <t xml:space="preserve">2024-04-28 19:36:21 CDT</t>
  </si>
  <si>
    <t xml:space="preserve">94e1c5ec395412144a0dd990eb38b0221d6c313b3853886722b7c4cddba5c825</t>
  </si>
  <si>
    <t xml:space="preserve">2024-04-28 19:36:12 CDT</t>
  </si>
  <si>
    <t xml:space="preserve">8b9776b90942d184c17b1c9a0a0c7a0749836df7cfd9e2939bf892ca1f8a75b2</t>
  </si>
  <si>
    <t xml:space="preserve">2025-11-30 06:38:19 CST</t>
  </si>
  <si>
    <t xml:space="preserve">47e0754043c8a2ecc704eebe9e7de2abc555ca48ce2044ca05b94da96657dad7</t>
  </si>
  <si>
    <t xml:space="preserve">2024-04-28 19:37:39 CDT</t>
  </si>
  <si>
    <t xml:space="preserve">8aae59eb0d4971b376ddf32c72f448b0f284da75572d7af2b99d6f0d747fd26f</t>
  </si>
  <si>
    <t xml:space="preserve">2024-04-28 19:37:30 CDT</t>
  </si>
  <si>
    <t xml:space="preserve">cb89be1ec569997d41b59f065f69b53de5aba517c05a72e8c3e0e729cafd61d6</t>
  </si>
  <si>
    <t xml:space="preserve">2025-11-30 06:38:20 CST</t>
  </si>
  <si>
    <t xml:space="preserve">ac8af1983f1a24b58405d643c829599e1a9ea463840f9bd32e261732b8cb7268</t>
  </si>
  <si>
    <t xml:space="preserve">2024-04-28 19:38:57 CDT</t>
  </si>
  <si>
    <t xml:space="preserve">4cae239c3fb70d69883696868706b14483d489394a0158970c5ec09fd2100eb7</t>
  </si>
  <si>
    <t xml:space="preserve">2024-04-28 19:38:48 CDT</t>
  </si>
  <si>
    <t xml:space="preserve">0cb7ae81b4d8b3beff0d3b547504afa18c5f99ef036dcb68174fd47ae20c776b</t>
  </si>
  <si>
    <t xml:space="preserve">00000000000000000000a696f3eb6ef75b0c47f69190d11a8a625404d5d35437</t>
  </si>
  <si>
    <t xml:space="preserve">2025-12-06 01:03:08 CST</t>
  </si>
  <si>
    <t xml:space="preserve">2025-12-06 01:22:47 CST</t>
  </si>
  <si>
    <t xml:space="preserve">2025-11-30 06:38:21 CST</t>
  </si>
  <si>
    <t xml:space="preserve">2025-12-06 03:22:47 CST</t>
  </si>
  <si>
    <t xml:space="preserve">6a7b4c86d955e487afaf5ff12e6ffb3b857f2466a3dfaf6214bcebdd99902da8</t>
  </si>
  <si>
    <t xml:space="preserve">2024-04-28 19:40:23 CDT</t>
  </si>
  <si>
    <t xml:space="preserve">ec90ad4a387be70165ffea72abfda6b8b6fab6ddedca98760227a58f5b1d69a8</t>
  </si>
  <si>
    <t xml:space="preserve">2024-04-28 19:40:13 CDT</t>
  </si>
  <si>
    <t xml:space="preserve">1d85a9518230b34a549874a77dd7c148c09a074c8c7514221a73706d58ad2998</t>
  </si>
  <si>
    <t xml:space="preserve">2025-11-30 06:38:22 CST</t>
  </si>
  <si>
    <t xml:space="preserve">688fcf054e62ef00c1210e1755dbbd32a8520aa78bf0b38956ed162250533290</t>
  </si>
  <si>
    <t xml:space="preserve">2024-04-28 19:41:47 CDT</t>
  </si>
  <si>
    <t xml:space="preserve">a012ec034a504fc863aacc069181667e79114329d6e29fcac29f8dff6a637d26</t>
  </si>
  <si>
    <t xml:space="preserve">2024-04-28 19:41:36 CDT</t>
  </si>
  <si>
    <t xml:space="preserve">16ba4029832a38475ab4b69782888c7194a3560502791b8a242eb463f9faa578</t>
  </si>
  <si>
    <t xml:space="preserve">5919a3dc6dc485d6072e7d58aae8042f6a68cad5adb7358fbfa2d2470d95270e</t>
  </si>
  <si>
    <t xml:space="preserve">2024-04-28 19:43:17 CDT</t>
  </si>
  <si>
    <t xml:space="preserve">87a1cc1bbf7351b88f7b66c196281e1cb12611606aea46048ba4ced628bf96d7</t>
  </si>
  <si>
    <t xml:space="preserve">2024-04-28 19:43:09 CDT</t>
  </si>
  <si>
    <t xml:space="preserve">eb7c28c099b0d6ea1badc49e11d9edb49597e44fe8d59fcc848049878de5ae5d</t>
  </si>
  <si>
    <t xml:space="preserve">2025-11-30 06:38:23 CST</t>
  </si>
  <si>
    <t xml:space="preserve">0f4ad4984b3223df7221ee7aca03d0d6257fcb308e7a6a0611340e2f14c365ee</t>
  </si>
  <si>
    <t xml:space="preserve">2024-04-28 19:44:45 CDT</t>
  </si>
  <si>
    <t xml:space="preserve">2e04d67a453dd150aa8a6d9e92490792a03a73ea14230cbb8a9a53e56965519d</t>
  </si>
  <si>
    <t xml:space="preserve">2024-04-28 19:44:33 CDT</t>
  </si>
  <si>
    <t xml:space="preserve">4123fcbd27542d1db9cd3a5e3f2a5e0754a74030caff091a0d6c8630659e0fd0</t>
  </si>
  <si>
    <t xml:space="preserve">2025-11-30 06:38:24 CST</t>
  </si>
  <si>
    <t xml:space="preserve">31bece5c32dec1e7cd04dcd20b8c492e6baf1dae524b5a1eebf864e64dfb3e35</t>
  </si>
  <si>
    <t xml:space="preserve">2024-04-28 19:46:07 CDT</t>
  </si>
  <si>
    <t xml:space="preserve">c7f589c39a70ecb25d8f3adeed8d21f281cb301b5fd99da51edaa2690b99dd2c</t>
  </si>
  <si>
    <t xml:space="preserve">2024-04-28 19:45:58 CDT</t>
  </si>
  <si>
    <t xml:space="preserve">0fd4b77e791ee66e2990af6a43d7c67dad45b4ecf3c117946d9a07bab9306286</t>
  </si>
  <si>
    <t xml:space="preserve">bd142460374c35de4c0e7159fae1b08926975925cd771e7a7bb8550023d57afd</t>
  </si>
  <si>
    <t xml:space="preserve">0000000000000000000102227edc1c7106db0df863254114a4f4b1da6b0b86a7</t>
  </si>
  <si>
    <t xml:space="preserve">2025-12-06 02:37:53 CST</t>
  </si>
  <si>
    <t xml:space="preserve">2025-12-06 03:01:05 CST</t>
  </si>
  <si>
    <t xml:space="preserve">2025-12-06 05:01:05 CST</t>
  </si>
  <si>
    <t xml:space="preserve">64950a1ea84e744c0c4822915dac50caec2e8d27574f50fe237d378b8d76b8d0</t>
  </si>
  <si>
    <t xml:space="preserve">00000000000000000001101cedc856fb78f003253b275cbbf9b62ddf4dd15c51</t>
  </si>
  <si>
    <t xml:space="preserve">2025-12-06 01:32:33 CST</t>
  </si>
  <si>
    <t xml:space="preserve">2025-12-06 02:10:11 CST</t>
  </si>
  <si>
    <t xml:space="preserve">2025-12-06 01:57:06 CST</t>
  </si>
  <si>
    <t xml:space="preserve">2025-12-06 04:10:11 CST</t>
  </si>
  <si>
    <t xml:space="preserve">f4740ee0fb1b6083b3895d9863c6c3af7411c15078caba549d5ac931eb2a03c9</t>
  </si>
  <si>
    <t xml:space="preserve">2025-12-06 01:25:31 CST</t>
  </si>
  <si>
    <t xml:space="preserve">c9356d666c07d48b28e7a213e773b584a9af68db2b1355df731d376589d55a82</t>
  </si>
  <si>
    <t xml:space="preserve">2024-04-30 19:10:53 CDT</t>
  </si>
  <si>
    <t xml:space="preserve">4c01e8862e4be1cceedee46efce57f538da200d231ddca019db9c4bd99ea2ca8</t>
  </si>
  <si>
    <t xml:space="preserve">7554acc3be7b914ccd568a1aadb592485f4dc2c3bc0cc1ae01371facfb9a8a1c</t>
  </si>
  <si>
    <t xml:space="preserve">d733f26730d7a80f5c1b7f495ba9d6c263e61af14c33a2fe2cad0e8378886dca</t>
  </si>
  <si>
    <t xml:space="preserve">2024-04-30 19:11:06 CDT</t>
  </si>
  <si>
    <t xml:space="preserve">b31ce412866f0f1cb5a9ae6ba6afb9236dbedb22601dbb7ce9856786c7977a98</t>
  </si>
  <si>
    <t xml:space="preserve">2024-04-30 19:11:10 CDT</t>
  </si>
  <si>
    <t xml:space="preserve">99bb7bfbc6fdc1ffeecdbe4d110c4476ede64a4f9608aabac22ac9e08c588044</t>
  </si>
  <si>
    <t xml:space="preserve">2024-04-30 19:11:14 CDT</t>
  </si>
  <si>
    <t xml:space="preserve">5d9f4b9912c41662c28e64d59fed2b161553f9f78f2cb7d487772b333833073c</t>
  </si>
  <si>
    <t xml:space="preserve">2024-04-30 18:37:12 CDT</t>
  </si>
  <si>
    <t xml:space="preserve">09ef83dbb1d0316d4b49a4e2cb317cacffe974cb97789341505d7a76349f3983</t>
  </si>
  <si>
    <t xml:space="preserve">d98bc257f4bbe5c5a6f8681143b32bf0028b6b814836f585ec4ed00c84912e10</t>
  </si>
  <si>
    <t xml:space="preserve">5570f3a1dd36f2af149a1ffbce0d9e847beaab3f4fccb6803bd1d5d6c693cbe0</t>
  </si>
  <si>
    <t xml:space="preserve">2024-04-30 19:11:55 CDT</t>
  </si>
  <si>
    <t xml:space="preserve">80825f6968b376d2740d414697fdb25b775c67da94b46272c9ab41c58a5e2a29</t>
  </si>
  <si>
    <t xml:space="preserve">2024-04-30 19:12:13 CDT</t>
  </si>
  <si>
    <t xml:space="preserve">da5f88f34d519421e5dd1a8c85bf887cf009ba27c41f7ae184fc2e593dc60c61</t>
  </si>
  <si>
    <t xml:space="preserve">2024-04-30 19:12:17 CDT</t>
  </si>
  <si>
    <t xml:space="preserve">f92024be5e14dd06330381293499cba4a72cc37402a2e54095997cd659f8facd</t>
  </si>
  <si>
    <t xml:space="preserve">2024-04-30 19:12:22 CDT</t>
  </si>
  <si>
    <t xml:space="preserve">a7c9a4d4da767639cd722834edb485ab1be5a57a97def12f951da7e11499dc8d</t>
  </si>
  <si>
    <t xml:space="preserve">2024-04-28 20:18:06 CDT</t>
  </si>
  <si>
    <t xml:space="preserve">12d69facce7d1e0b5d382bd3aec0d183ff480f5b254420b4f823f5477549c3b3</t>
  </si>
  <si>
    <t xml:space="preserve">Index</t>
  </si>
  <si>
    <t xml:space="preserve">Case_Id</t>
  </si>
  <si>
    <t xml:space="preserve">Respondent_Name</t>
  </si>
  <si>
    <t xml:space="preserve">Case_Title</t>
  </si>
  <si>
    <t xml:space="preserve">Case_Type</t>
  </si>
  <si>
    <t xml:space="preserve">Hearing_Date</t>
  </si>
  <si>
    <t xml:space="preserve">Hearing_Time</t>
  </si>
  <si>
    <t xml:space="preserve">Hearing_DateTime</t>
  </si>
  <si>
    <t xml:space="preserve">Hearing_Type</t>
  </si>
  <si>
    <t xml:space="preserve">Judicial_Officer</t>
  </si>
  <si>
    <t xml:space="preserve">Hearing_Location</t>
  </si>
  <si>
    <t xml:space="preserve">Hearing_Result</t>
  </si>
  <si>
    <t xml:space="preserve">27-MH-PR-23-67</t>
  </si>
  <si>
    <t xml:space="preserve">Quiaira Cynetta Tarver</t>
  </si>
  <si>
    <t xml:space="preserve">In the Matter of the Civil Commitment of Quiaira Cynetta Tarver, Respondent</t>
  </si>
  <si>
    <t xml:space="preserve">Commitment - Mentally Ill</t>
  </si>
  <si>
    <t xml:space="preserve">10:15</t>
  </si>
  <si>
    <t xml:space="preserve">Preliminary/Probable Cause Hearing</t>
  </si>
  <si>
    <t xml:space="preserve">Dayton Klein, Julia</t>
  </si>
  <si>
    <t xml:space="preserve">GC-C1655</t>
  </si>
  <si>
    <t xml:space="preserve">Held Off the Record</t>
  </si>
  <si>
    <t xml:space="preserve">10:16</t>
  </si>
  <si>
    <t xml:space="preserve">Jarvis Hearing</t>
  </si>
  <si>
    <t xml:space="preserve">Cancelled; Other</t>
  </si>
  <si>
    <t xml:space="preserve">27-MH-PR-23-13</t>
  </si>
  <si>
    <t xml:space="preserve">Davion Masson Allyn</t>
  </si>
  <si>
    <t xml:space="preserve">In the Matter of the Civil Commitment of Davion Masson Allyn, Respondent</t>
  </si>
  <si>
    <t xml:space="preserve">Commitment - Mentally Ill &amp; Chemically Dependent</t>
  </si>
  <si>
    <t xml:space="preserve">11:15</t>
  </si>
  <si>
    <t xml:space="preserve">Recommitment Hearing</t>
  </si>
  <si>
    <t xml:space="preserve">11:16</t>
  </si>
  <si>
    <t xml:space="preserve">27-MH-PR-23-69</t>
  </si>
  <si>
    <t xml:space="preserve">Ashley Jo Flanigan</t>
  </si>
  <si>
    <t xml:space="preserve">In the Matter of the Civil Commitment of Ashley Jo Flanigan, Respondent</t>
  </si>
  <si>
    <t xml:space="preserve">11:45</t>
  </si>
  <si>
    <t xml:space="preserve">11:46</t>
  </si>
  <si>
    <t xml:space="preserve">27-MH-PR-22-1345</t>
  </si>
  <si>
    <t xml:space="preserve">Delaina Breann Beeksma</t>
  </si>
  <si>
    <t xml:space="preserve">In the Matter of the Civil Commitment of Delaina Breann Beeksma, Respondent</t>
  </si>
  <si>
    <t xml:space="preserve">13:45</t>
  </si>
  <si>
    <t xml:space="preserve">27-MH-PR-22-776</t>
  </si>
  <si>
    <t xml:space="preserve">Melvin Lee Strickland</t>
  </si>
  <si>
    <t xml:space="preserve">In the Matter of the Civil Commitment of Melvin Lee Strickland, Respondent</t>
  </si>
  <si>
    <t xml:space="preserve">Motion Hearing</t>
  </si>
  <si>
    <t xml:space="preserve">Held On the Record</t>
  </si>
  <si>
    <t xml:space="preserve">27-MH-PR-22-1438</t>
  </si>
  <si>
    <t xml:space="preserve">Steven Douglas Axelson</t>
  </si>
  <si>
    <t xml:space="preserve">In the Matter of the Civil Commitment of Steven Douglas Axelson, Respondent</t>
  </si>
  <si>
    <t xml:space="preserve">09:45</t>
  </si>
  <si>
    <t xml:space="preserve">GC-C559</t>
  </si>
  <si>
    <t xml:space="preserve">09:46</t>
  </si>
  <si>
    <t xml:space="preserve">27-MH-PR-23-74</t>
  </si>
  <si>
    <t xml:space="preserve">Levi Anthony Rosenthal</t>
  </si>
  <si>
    <t xml:space="preserve">In the Matter of the Civil Commitment of Levi Anthony Rosenthal, Respondent</t>
  </si>
  <si>
    <t xml:space="preserve">27-MH-PR-22-837</t>
  </si>
  <si>
    <t xml:space="preserve">John P Gilbertson</t>
  </si>
  <si>
    <t xml:space="preserve">In the Matter of the Civil Commitment of John P Gilbertson, Respondent</t>
  </si>
  <si>
    <t xml:space="preserve">10:30</t>
  </si>
  <si>
    <t xml:space="preserve">27-MH-PR-22-1398</t>
  </si>
  <si>
    <t xml:space="preserve">Nyousiah Isaac Tarlue, Jr.</t>
  </si>
  <si>
    <t xml:space="preserve">In the Matter of the Civil Commitment of Nyousiah Isaac Tarlue, Jr., aka Isaac Nagbe, Respondent</t>
  </si>
  <si>
    <t xml:space="preserve">27-MH-PR-23-73</t>
  </si>
  <si>
    <t xml:space="preserve">Jaden Paul Olson</t>
  </si>
  <si>
    <t xml:space="preserve">In the Matter of the Civil Commitment of Jaden Paul Olson, Respondent</t>
  </si>
  <si>
    <t xml:space="preserve">27-MH-PR-22-665</t>
  </si>
  <si>
    <t xml:space="preserve">Rene Louise Otto</t>
  </si>
  <si>
    <t xml:space="preserve">In the Matter of the Civil Commitment of Rene Louise Otto, Respondent</t>
  </si>
  <si>
    <t xml:space="preserve">13:15</t>
  </si>
  <si>
    <t xml:space="preserve">27-MH-PR-22-1444</t>
  </si>
  <si>
    <t xml:space="preserve">Darlecia James</t>
  </si>
  <si>
    <t xml:space="preserve">In the Matter of the Civil Commitment of Darlecia James, Respondent</t>
  </si>
  <si>
    <t xml:space="preserve">27-MH-PR-23-75</t>
  </si>
  <si>
    <t xml:space="preserve">Jusyan Prophacy</t>
  </si>
  <si>
    <t xml:space="preserve">In the Matter of the Civil Commitment of Jusyan Prophacy, Respondent</t>
  </si>
  <si>
    <t xml:space="preserve">14:15</t>
  </si>
  <si>
    <t xml:space="preserve">14:16</t>
  </si>
  <si>
    <t xml:space="preserve">27-MH-PR-22-1382</t>
  </si>
  <si>
    <t xml:space="preserve">Kevin Lamont Jones-Taylor</t>
  </si>
  <si>
    <t xml:space="preserve">In the Matter of the Civil Commitment of Kevin Lamont Jones-Taylor, Respondent</t>
  </si>
  <si>
    <t xml:space="preserve">15:00</t>
  </si>
  <si>
    <t xml:space="preserve">15:01</t>
  </si>
  <si>
    <t xml:space="preserve">27-MH-PR-23-72</t>
  </si>
  <si>
    <t xml:space="preserve">Marilyn R Bjorklund</t>
  </si>
  <si>
    <t xml:space="preserve">In the Matter of the Civil Commitment of Marilyn R Bjorklund, Respondent</t>
  </si>
  <si>
    <t xml:space="preserve">Commitment - Chemically Dependent</t>
  </si>
  <si>
    <t xml:space="preserve">15:30</t>
  </si>
  <si>
    <t xml:space="preserve">15:31</t>
  </si>
  <si>
    <t xml:space="preserve">27-MH-PR-22-757</t>
  </si>
  <si>
    <t xml:space="preserve">Rose Simone Witcher</t>
  </si>
  <si>
    <t xml:space="preserve">In the Matter of the Civil Commitment of Rose Simone Witcher, Respondent</t>
  </si>
  <si>
    <t xml:space="preserve">15:45</t>
  </si>
  <si>
    <t xml:space="preserve">27-MH-PR-23-24</t>
  </si>
  <si>
    <t xml:space="preserve">Andrew H. Carlson</t>
  </si>
  <si>
    <t xml:space="preserve">In the Matter of the Civil Commitment of Andrew H. Carlson, Respondent</t>
  </si>
  <si>
    <t xml:space="preserve">27-MH-PR-23-81</t>
  </si>
  <si>
    <t xml:space="preserve">JOHN L. MOHS</t>
  </si>
  <si>
    <t xml:space="preserve">In the Matter of the Civil Commitment of JOHN L. MOHS, Respondent</t>
  </si>
  <si>
    <t xml:space="preserve">27-MH-PR-23-25</t>
  </si>
  <si>
    <t xml:space="preserve">Jonathan L. Kerr</t>
  </si>
  <si>
    <t xml:space="preserve">In the Matter of the Civil Commitment of Jonathan L. Kerr, Respondent</t>
  </si>
  <si>
    <t xml:space="preserve">27-MH-PR-23-76</t>
  </si>
  <si>
    <t xml:space="preserve">Natalie F Brostrom</t>
  </si>
  <si>
    <t xml:space="preserve">In the Matter of the Civil Commitment of Natalie F Brostrom, Respondent</t>
  </si>
  <si>
    <t xml:space="preserve">11:30</t>
  </si>
  <si>
    <t xml:space="preserve">11:31</t>
  </si>
  <si>
    <t xml:space="preserve">27-MH-PR-22-806</t>
  </si>
  <si>
    <t xml:space="preserve">EMANUEL OMAR BLACK</t>
  </si>
  <si>
    <t xml:space="preserve">In the Matter of the Civil Commitment of EMANUEL OMAR BLACK, Respondent</t>
  </si>
  <si>
    <t xml:space="preserve">27-MH-PR-23-61</t>
  </si>
  <si>
    <t xml:space="preserve">ANDRE JAAMAL BUTLER</t>
  </si>
  <si>
    <t xml:space="preserve">In the Matter of the Civil Commitment of ANDRE JAAMAL BUTLER, Respondent</t>
  </si>
  <si>
    <t xml:space="preserve">14:00</t>
  </si>
  <si>
    <t xml:space="preserve">14:01</t>
  </si>
  <si>
    <t xml:space="preserve">27-MH-PR-23-83</t>
  </si>
  <si>
    <t xml:space="preserve">Keith Michael Klein</t>
  </si>
  <si>
    <t xml:space="preserve">In the Matter of the Civil Commitment of Keith Michael Klein, Respondent</t>
  </si>
  <si>
    <t xml:space="preserve">27-MH-PR-22-871</t>
  </si>
  <si>
    <t xml:space="preserve">Suways Siyad</t>
  </si>
  <si>
    <t xml:space="preserve">In the Matter of the Civil Commitment of Suways Siyad, Respondent</t>
  </si>
  <si>
    <t xml:space="preserve">14:30</t>
  </si>
  <si>
    <t xml:space="preserve">27-MH-PR-22-1426</t>
  </si>
  <si>
    <t xml:space="preserve">Urmi Desai</t>
  </si>
  <si>
    <t xml:space="preserve">In the Matter of the Civil Commitment of Urmi Desai, Respondent</t>
  </si>
  <si>
    <t xml:space="preserve">27-MH-PR-23-79</t>
  </si>
  <si>
    <t xml:space="preserve">Leo Ndiaye</t>
  </si>
  <si>
    <t xml:space="preserve">In the Matter of the Civil Commitment of Leo Ndiaye, Respondent</t>
  </si>
  <si>
    <t xml:space="preserve">27-MH-PR-22-812</t>
  </si>
  <si>
    <t xml:space="preserve">CARAH ELIZABETH FOSTER</t>
  </si>
  <si>
    <t xml:space="preserve">In the Matter of the Civil Commitment of CARAH ELIZABETH FOSTER, Respondent</t>
  </si>
  <si>
    <t xml:space="preserve">27-MH-PR-23-4</t>
  </si>
  <si>
    <t xml:space="preserve">Aaron Woldemariam</t>
  </si>
  <si>
    <t xml:space="preserve">In the Matter of the Civil Commitment of Aaron Woldemariam, Respondent</t>
  </si>
  <si>
    <t xml:space="preserve">27-MH-PR-23-84</t>
  </si>
  <si>
    <t xml:space="preserve">JABRIL OSMAN HASHI</t>
  </si>
  <si>
    <t xml:space="preserve">In the Matter of the Civil Commitment of JABRIL OSMAN HASHI, Respondent</t>
  </si>
  <si>
    <t xml:space="preserve">27-MH-PR-22-784</t>
  </si>
  <si>
    <t xml:space="preserve">SHELLEY MARIA ARMSTRONG</t>
  </si>
  <si>
    <t xml:space="preserve">In the Matter of the Civil Commitment of SHELLEY MARIA ARMSTRONG, Respondent</t>
  </si>
  <si>
    <t xml:space="preserve">27-MH-PR-22-764</t>
  </si>
  <si>
    <t xml:space="preserve">Larohnda Latimer</t>
  </si>
  <si>
    <t xml:space="preserve">In the Matter of the Civil Commitment of Larohnda Latimer, Respondent</t>
  </si>
  <si>
    <t xml:space="preserve">27-MH-PR-23-86</t>
  </si>
  <si>
    <t xml:space="preserve">Bryan Charles Dahl</t>
  </si>
  <si>
    <t xml:space="preserve">In the Matter of the Civil Commitment of Bryan Charles Dahl, Respondent</t>
  </si>
  <si>
    <t xml:space="preserve">27-MH-PR-22-832</t>
  </si>
  <si>
    <t xml:space="preserve">Treyvon Lee Peterson</t>
  </si>
  <si>
    <t xml:space="preserve">In the Matter of the Civil Commitment of Treyvon Lee Peterson, Respondent</t>
  </si>
  <si>
    <t xml:space="preserve">27-MH-PR-23-68</t>
  </si>
  <si>
    <t xml:space="preserve">NURADIN MOHAMUD</t>
  </si>
  <si>
    <t xml:space="preserve">In the Matter of the Civil Commitment of NURADIN MOHAMUD, Respondent</t>
  </si>
  <si>
    <t xml:space="preserve">Settlement Conference</t>
  </si>
  <si>
    <t xml:space="preserve">27-MH-PR-22-329</t>
  </si>
  <si>
    <t xml:space="preserve">Jade Ashley Jewell</t>
  </si>
  <si>
    <t xml:space="preserve">In the Matter of the Civil Commitment of Jade Ashley Jewell, Respondent</t>
  </si>
  <si>
    <t xml:space="preserve">27-MH-PR-23-77</t>
  </si>
  <si>
    <t xml:space="preserve">Allison Carroll Figus</t>
  </si>
  <si>
    <t xml:space="preserve">In the Matter of the Civil Commitment of Allison Carroll Figus, Respondent</t>
  </si>
  <si>
    <t xml:space="preserve">15:15</t>
  </si>
  <si>
    <t xml:space="preserve">15:16</t>
  </si>
  <si>
    <t xml:space="preserve">27-MH-PR-23-85</t>
  </si>
  <si>
    <t xml:space="preserve">Xavier Allen</t>
  </si>
  <si>
    <t xml:space="preserve">In the Matter of the Civil Commitment of Xavier Allen, Respondent</t>
  </si>
  <si>
    <t xml:space="preserve">27-MH-PR-06-136</t>
  </si>
  <si>
    <t xml:space="preserve">Alicia Lee Bolles</t>
  </si>
  <si>
    <t xml:space="preserve">In the Matter of the Civil Commitment of Alicia Lee Bolles, Respondent</t>
  </si>
  <si>
    <t xml:space="preserve">Commitment - Mentally Ill, Dev Disabled and Dangerous</t>
  </si>
  <si>
    <t xml:space="preserve">09:15</t>
  </si>
  <si>
    <t xml:space="preserve">ECT Hearing</t>
  </si>
  <si>
    <t xml:space="preserve">GC-C1553</t>
  </si>
  <si>
    <t xml:space="preserve">27-MH-PR-23-87</t>
  </si>
  <si>
    <t xml:space="preserve">Saida Ismail Abdirahman</t>
  </si>
  <si>
    <t xml:space="preserve">In the Matter of the Civil Commitment of Saida Ismail Abdirahman, Respondent</t>
  </si>
  <si>
    <t xml:space="preserve">10:00</t>
  </si>
  <si>
    <t xml:space="preserve">10:01</t>
  </si>
  <si>
    <t xml:space="preserve">27-MH-PR-22-389</t>
  </si>
  <si>
    <t xml:space="preserve">Casha Maria Heintz</t>
  </si>
  <si>
    <t xml:space="preserve">In the Matter of the Civil Commitment of Casha Maria Heintz, Respondent</t>
  </si>
  <si>
    <t xml:space="preserve">11:00</t>
  </si>
  <si>
    <t xml:space="preserve">27-MH-PR-23-90</t>
  </si>
  <si>
    <t xml:space="preserve">Jackson M Mafuta</t>
  </si>
  <si>
    <t xml:space="preserve">In the Matter of the Civil Commitment of Jackson M Mafuta, Respondent</t>
  </si>
  <si>
    <t xml:space="preserve">27-MH-PR-23-91</t>
  </si>
  <si>
    <t xml:space="preserve">Shanice Monae Forest</t>
  </si>
  <si>
    <t xml:space="preserve">In the Matter of the Civil Commitment of Shanice Monae Forest, Respondent</t>
  </si>
  <si>
    <t xml:space="preserve">27-MH-PR-22-906</t>
  </si>
  <si>
    <t xml:space="preserve">JOSHUA MICHAEL ROITENBERG</t>
  </si>
  <si>
    <t xml:space="preserve">In the Matter of the Civil Commitment of JOSHUA MICHAEL ROITENBERG, Respondent</t>
  </si>
  <si>
    <t xml:space="preserve">27-MH-PR-23-89</t>
  </si>
  <si>
    <t xml:space="preserve">Samuel Grandea Hatfield</t>
  </si>
  <si>
    <t xml:space="preserve">In the Matter of the Civil Commitment of Samuel Grandea Hatfield, Respondent</t>
  </si>
  <si>
    <t xml:space="preserve">27-GC-PR-10-282</t>
  </si>
  <si>
    <t xml:space="preserve">Kimberly Margaret Brostrom</t>
  </si>
  <si>
    <t xml:space="preserve">In re the Guardianship of Kimberly Margaret Brostrom</t>
  </si>
  <si>
    <t xml:space="preserve">Guardianship/Conservatorship</t>
  </si>
  <si>
    <t xml:space="preserve">13:30</t>
  </si>
  <si>
    <t xml:space="preserve">Review Hearing</t>
  </si>
  <si>
    <t xml:space="preserve">27-GC-PR-23-14</t>
  </si>
  <si>
    <t xml:space="preserve">Martha Elstrom</t>
  </si>
  <si>
    <t xml:space="preserve">In re the Emergency Guardianship of Martha Elstrom</t>
  </si>
  <si>
    <t xml:space="preserve">Probate Hearing</t>
  </si>
  <si>
    <t xml:space="preserve">27-GC-PR-23-11</t>
  </si>
  <si>
    <t xml:space="preserve">Jocelyn Rose LaGarde</t>
  </si>
  <si>
    <t xml:space="preserve">In re the Guardianship and/or Conservatorship of Jocelyn Rose LaGarde</t>
  </si>
  <si>
    <t xml:space="preserve">27-GC-PR-23-15</t>
  </si>
  <si>
    <t xml:space="preserve">Deborah Jorgensen</t>
  </si>
  <si>
    <t xml:space="preserve">In re the Guardianship and/or Conservatorship of Deborah Jorgensen</t>
  </si>
  <si>
    <t xml:space="preserve">27-GC-PR-06-127</t>
  </si>
  <si>
    <t xml:space="preserve">Jeremy Isaacson</t>
  </si>
  <si>
    <t xml:space="preserve">In re the Guardianship of Jeremy Isaacson</t>
  </si>
  <si>
    <t xml:space="preserve">Guardianship - Incapacitated Person</t>
  </si>
  <si>
    <t xml:space="preserve">09:00</t>
  </si>
  <si>
    <t xml:space="preserve">27-GC-PR-23-27</t>
  </si>
  <si>
    <t xml:space="preserve">Aria James Lussier</t>
  </si>
  <si>
    <t xml:space="preserve">In re the Guardianship and/or Conservatorship of Aria James Lussier</t>
  </si>
  <si>
    <t xml:space="preserve">27-GC-PR-23-29</t>
  </si>
  <si>
    <t xml:space="preserve">Judith Durant</t>
  </si>
  <si>
    <t xml:space="preserve">In re the Guardianship and/or Conservatorship of Judith Durant</t>
  </si>
  <si>
    <t xml:space="preserve">27-MH-PR-23-112</t>
  </si>
  <si>
    <t xml:space="preserve">Robert F Kuhn</t>
  </si>
  <si>
    <t xml:space="preserve">In the Matter of the Civil Commitment of Robert F Kuhn, Respondent</t>
  </si>
  <si>
    <t xml:space="preserve">Commitment Hearing</t>
  </si>
  <si>
    <t xml:space="preserve">09:01</t>
  </si>
  <si>
    <t xml:space="preserve">27-MH-PR-23-114</t>
  </si>
  <si>
    <t xml:space="preserve">SAGAL ABDI MAHAMED</t>
  </si>
  <si>
    <t xml:space="preserve">In the Matter of the Civil Commitment of SAGAL ABDI MAHAMED, Respondent</t>
  </si>
  <si>
    <t xml:space="preserve">27-MH-PR-23-111</t>
  </si>
  <si>
    <t xml:space="preserve">Dominique Josylyn Tierney</t>
  </si>
  <si>
    <t xml:space="preserve">In the Matter of the Civil Commitment of Dominique Josylyn Tierney, Respondent</t>
  </si>
  <si>
    <t xml:space="preserve">Hearing</t>
  </si>
  <si>
    <t xml:space="preserve">27-MH-PR-23-115</t>
  </si>
  <si>
    <t xml:space="preserve">Katie Blien</t>
  </si>
  <si>
    <t xml:space="preserve">In the Matter of the Civil Commitment of Katie Blien, Respondent</t>
  </si>
  <si>
    <t xml:space="preserve">13:31</t>
  </si>
  <si>
    <t xml:space="preserve">27-MH-PR-23-105</t>
  </si>
  <si>
    <t xml:space="preserve">Vera P. Rosier</t>
  </si>
  <si>
    <t xml:space="preserve">In the Matter of the Civil Commitment of Vera P. Rosier, Respondent</t>
  </si>
  <si>
    <t xml:space="preserve">27-MH-PR-23-128</t>
  </si>
  <si>
    <t xml:space="preserve">Andre J Henderson</t>
  </si>
  <si>
    <t xml:space="preserve">In the Matter of the Civil Commitment of Andre J Henderson, Respondent</t>
  </si>
  <si>
    <t xml:space="preserve">27-MH-PR-22-1034</t>
  </si>
  <si>
    <t xml:space="preserve">CHARLESETTA STAR JEANETT BROWN</t>
  </si>
  <si>
    <t xml:space="preserve">In the Matter of the Civil Commitment of CHARLESETTA STARJEANETT BROWN, Respondent **Commitment-Mentally Ill &amp; Dangerous**</t>
  </si>
  <si>
    <t xml:space="preserve">27-MH-PR-23-108</t>
  </si>
  <si>
    <t xml:space="preserve">Sebastian Sanbul</t>
  </si>
  <si>
    <t xml:space="preserve">In the Matter of the Civil Commitment of Sebastian Sanbul, Respondent,***Commit as MI only***</t>
  </si>
  <si>
    <t xml:space="preserve">27-MH-PR-23-118</t>
  </si>
  <si>
    <t xml:space="preserve">Errol Eramus Williams</t>
  </si>
  <si>
    <t xml:space="preserve">In the Matter of the Civil Commitment of Errol Eramus Williams, Respondent</t>
  </si>
  <si>
    <t xml:space="preserve">27-MH-PR-23-133</t>
  </si>
  <si>
    <t xml:space="preserve">TRAVIS LEE TOWNSEND</t>
  </si>
  <si>
    <t xml:space="preserve">In the Matter of the Civil Commitment of TRAVIS LEE TOWNSEND, Respondent</t>
  </si>
  <si>
    <t xml:space="preserve">27-MH-PR-23-120</t>
  </si>
  <si>
    <t xml:space="preserve">Delia Quesada</t>
  </si>
  <si>
    <t xml:space="preserve">In the Matter of the Civil Commitment of Delia Quesada, Respondent</t>
  </si>
  <si>
    <t xml:space="preserve">27-MH-PR-23-116</t>
  </si>
  <si>
    <t xml:space="preserve">Matthew Alexander Labno</t>
  </si>
  <si>
    <t xml:space="preserve">In the Matter of the Civil Commitment of Matthew Alexander Labno, Respondent</t>
  </si>
  <si>
    <t xml:space="preserve">27-MH-PR-23-121</t>
  </si>
  <si>
    <t xml:space="preserve">Charlene Denise Green</t>
  </si>
  <si>
    <t xml:space="preserve">In the Matter of the Civil Commitment of Charlene Denise Green, Respondent</t>
  </si>
  <si>
    <t xml:space="preserve">27-MH-PR-23-80</t>
  </si>
  <si>
    <t xml:space="preserve">Cameron J Stricker</t>
  </si>
  <si>
    <t xml:space="preserve">In the Matter of the Civil Commitment of Cameron J Stricker, Respondent</t>
  </si>
  <si>
    <t xml:space="preserve">27-MH-PR-23-131</t>
  </si>
  <si>
    <t xml:space="preserve">JONATHAN LYSDAHL</t>
  </si>
  <si>
    <t xml:space="preserve">In the Matter of the Civil Commitment of JONATHAN LYSDAHL, Respondent</t>
  </si>
  <si>
    <t xml:space="preserve">Cancelled; Waived</t>
  </si>
  <si>
    <t xml:space="preserve">27-MH-PR-23-134</t>
  </si>
  <si>
    <t xml:space="preserve">Andrew John Nietz</t>
  </si>
  <si>
    <t xml:space="preserve">In the Matter of the Civil Commitment of Andrew John Nietz, Respondent</t>
  </si>
  <si>
    <t xml:space="preserve">27-MH-PR-23-130</t>
  </si>
  <si>
    <t xml:space="preserve">Lynnette Danya Collins</t>
  </si>
  <si>
    <t xml:space="preserve">In the Matter of the Civil Commitment of Lynnette Danya Collins, Respondent</t>
  </si>
  <si>
    <t xml:space="preserve">27-MH-PR-23-125</t>
  </si>
  <si>
    <t xml:space="preserve">Joel G Sullivan</t>
  </si>
  <si>
    <t xml:space="preserve">In the Matter of the Civil Commitment of Joel G Sullivan, Respondent</t>
  </si>
  <si>
    <t xml:space="preserve">27-MH-PR-22-1306</t>
  </si>
  <si>
    <t xml:space="preserve">Tabitha Watkins</t>
  </si>
  <si>
    <t xml:space="preserve">In the Matter of the Civil Commitment of Tabitha Watkins, Respondent</t>
  </si>
  <si>
    <t xml:space="preserve">27-MH-PR-23-29</t>
  </si>
  <si>
    <t xml:space="preserve">Kimberly M. Brostrom</t>
  </si>
  <si>
    <t xml:space="preserve">In the Matter of the Civil Commitment of Kimberly M. Brostrom, Respondent *** Commit as DD Only***</t>
  </si>
  <si>
    <t xml:space="preserve">Commitment - Mentally Ill and Developmentally Disabled</t>
  </si>
  <si>
    <t xml:space="preserve">27-MH-PR-23-135</t>
  </si>
  <si>
    <t xml:space="preserve">Willie J. Barber, II</t>
  </si>
  <si>
    <t xml:space="preserve">In the Matter of the Civil Commitment of Willie J. Barber, II, Respondent</t>
  </si>
  <si>
    <t xml:space="preserve">27-MH-PR-23-129</t>
  </si>
  <si>
    <t xml:space="preserve">ANNETTE JACKSON</t>
  </si>
  <si>
    <t xml:space="preserve">In the Matter of the Civil Commitment of ANNETTE JACKSON, Respondent</t>
  </si>
  <si>
    <t xml:space="preserve">15:46</t>
  </si>
  <si>
    <t xml:space="preserve">27-PA-PR-22-1378</t>
  </si>
  <si>
    <t xml:space="preserve">Lester Vincent Ostrander</t>
  </si>
  <si>
    <t xml:space="preserve">In re the Estate of Lester Vincent Ostrander, Deceased</t>
  </si>
  <si>
    <t xml:space="preserve">Summary Administration</t>
  </si>
  <si>
    <t xml:space="preserve">27-PA-PR-22-1382</t>
  </si>
  <si>
    <t xml:space="preserve">Mary Louise Karulak</t>
  </si>
  <si>
    <t xml:space="preserve">In re the Estate of Mary Louise Karulak a/k/a Mary L Karulak, Deceased</t>
  </si>
  <si>
    <t xml:space="preserve">Formal Unsupervised</t>
  </si>
  <si>
    <t xml:space="preserve">09:30</t>
  </si>
  <si>
    <t xml:space="preserve">27-PA-PR-22-1384</t>
  </si>
  <si>
    <t xml:space="preserve">Donald R Harris</t>
  </si>
  <si>
    <t xml:space="preserve">In re the Estate of Donald R Harris a/k/a Donald Raymond Harris, Deceased</t>
  </si>
  <si>
    <t xml:space="preserve">Special Administration</t>
  </si>
  <si>
    <t xml:space="preserve">27-PA-PR-22-1392</t>
  </si>
  <si>
    <t xml:space="preserve">Lisa Michelle Wittman</t>
  </si>
  <si>
    <t xml:space="preserve">In re the Estate of Lisa Michelle Wittman, Deceased</t>
  </si>
  <si>
    <t xml:space="preserve">27-PA-PR-21-909</t>
  </si>
  <si>
    <t xml:space="preserve">Jennifer Ann Mathieson</t>
  </si>
  <si>
    <t xml:space="preserve">In re the SUPERVISED Estate of Jennifer Ann Mathieson, Deceased</t>
  </si>
  <si>
    <t xml:space="preserve">Account Hearing</t>
  </si>
  <si>
    <t xml:space="preserve">27-PA-PR-22-1395</t>
  </si>
  <si>
    <t xml:space="preserve">Irma L Kommer</t>
  </si>
  <si>
    <t xml:space="preserve">In re the Estate of Irma L Kommer, Deceased</t>
  </si>
  <si>
    <t xml:space="preserve">27-PA-PR-22-1396</t>
  </si>
  <si>
    <t xml:space="preserve">Darlene V Yungner</t>
  </si>
  <si>
    <t xml:space="preserve">In re the Estate of Darlene V Yungner, Deceased</t>
  </si>
  <si>
    <t xml:space="preserve">Formal Supervised</t>
  </si>
  <si>
    <t xml:space="preserve">27-PA-PR-22-1397</t>
  </si>
  <si>
    <t xml:space="preserve">Gregg A Bennett, Sr.</t>
  </si>
  <si>
    <t xml:space="preserve">In re the Estate of Gregg A Bennett, Sr., Deceased</t>
  </si>
  <si>
    <t xml:space="preserve">27-PA-PR-22-1398</t>
  </si>
  <si>
    <t xml:space="preserve">Melanie Jane Dufur</t>
  </si>
  <si>
    <t xml:space="preserve">In re the SUPERVISED Estate of Melanie Jane Dufur a/k/a Melanie J Dufur a/k/a Melanie Dufur, Deceased</t>
  </si>
  <si>
    <t xml:space="preserve">27-PA-PR-22-1403</t>
  </si>
  <si>
    <t xml:space="preserve">Rose Marie Vint</t>
  </si>
  <si>
    <t xml:space="preserve">In re the Estate of Rose Marie Vint a/k/a Rosemarie Vint f/k/a Rose Marie Theis, Deceased</t>
  </si>
  <si>
    <t xml:space="preserve">27-PA-PR-22-1769</t>
  </si>
  <si>
    <t xml:space="preserve">BRADLEY ALAN ARMSTRONG</t>
  </si>
  <si>
    <t xml:space="preserve">In re the Estate of BRADLEY ALAN ARMSTRONG, Deceased</t>
  </si>
  <si>
    <t xml:space="preserve">27-PA-PR-22-1771</t>
  </si>
  <si>
    <t xml:space="preserve">Janice Elaine Armstrong</t>
  </si>
  <si>
    <t xml:space="preserve">In re the Estate of Janice Elaine Armstrong, Deceased</t>
  </si>
  <si>
    <t xml:space="preserve">27-PA-PR-22-1772</t>
  </si>
  <si>
    <t xml:space="preserve">Debora Kyle Armstrong</t>
  </si>
  <si>
    <t xml:space="preserve">In re the Estate of Debora Kyle Armstrong, Deceased</t>
  </si>
  <si>
    <t xml:space="preserve">27-GC-PR-23-43</t>
  </si>
  <si>
    <t xml:space="preserve">Jaden Wright</t>
  </si>
  <si>
    <t xml:space="preserve">In re the Guardianship of Jaden Wright</t>
  </si>
  <si>
    <t xml:space="preserve">27-GC-PR-14-371</t>
  </si>
  <si>
    <t xml:space="preserve">NOAH THOMAS JOSEPH REISNER</t>
  </si>
  <si>
    <t xml:space="preserve">In re the Guardianship and/or Conservatorship of NOAH THOMAS JOSEPH REISNER</t>
  </si>
  <si>
    <t xml:space="preserve">27-GC-PR-22-502</t>
  </si>
  <si>
    <t xml:space="preserve">Thomas Quinton Terlisner</t>
  </si>
  <si>
    <t xml:space="preserve">In re the Guardianship of Thomas Quinton Terlisner</t>
  </si>
  <si>
    <t xml:space="preserve">27-GC-PR-20-165</t>
  </si>
  <si>
    <t xml:space="preserve">JABRIL HASHI</t>
  </si>
  <si>
    <t xml:space="preserve">In re the Guardianship of JABRIL HASHI</t>
  </si>
  <si>
    <t xml:space="preserve">Scheduling Conference</t>
  </si>
  <si>
    <t xml:space="preserve">27-GC-PR-22-527</t>
  </si>
  <si>
    <t xml:space="preserve">Ayderus A. Abdilahi</t>
  </si>
  <si>
    <t xml:space="preserve">In re the Guardianship of Ayderus A. Abdilahi</t>
  </si>
  <si>
    <t xml:space="preserve">27-GC-PR-22-501</t>
  </si>
  <si>
    <t xml:space="preserve">Gudon Omer Abdi</t>
  </si>
  <si>
    <t xml:space="preserve">In re the Guardianship of Gudon Omer Abdi</t>
  </si>
  <si>
    <t xml:space="preserve">27-GC-PR-22-574</t>
  </si>
  <si>
    <t xml:space="preserve">Noah Ray David Zimmern</t>
  </si>
  <si>
    <t xml:space="preserve">In re the Guardianship of Noah Ray David Zimmern</t>
  </si>
  <si>
    <t xml:space="preserve">Cancelled; Settled</t>
  </si>
  <si>
    <t xml:space="preserve">27-PA-PR-21-1700</t>
  </si>
  <si>
    <t xml:space="preserve">Constance Marie Moehl</t>
  </si>
  <si>
    <t xml:space="preserve">In re the SUPERVISED Estate of Constance Marie Moehl, Deceased</t>
  </si>
  <si>
    <t xml:space="preserve">27-PA-PR-22-1429</t>
  </si>
  <si>
    <t xml:space="preserve">MARLENE THERESA LAU</t>
  </si>
  <si>
    <t xml:space="preserve">In re the Estate of MARLENE THERESA LAU a/k/a Marlene T Lau and Marlene Lau, Deceased</t>
  </si>
  <si>
    <t xml:space="preserve">27-PA-PR-22-1436</t>
  </si>
  <si>
    <t xml:space="preserve">Lolita De Lara</t>
  </si>
  <si>
    <t xml:space="preserve">In re the Estate of Lolita De Lara, Deceased</t>
  </si>
  <si>
    <t xml:space="preserve">27-PA-PR-22-1437</t>
  </si>
  <si>
    <t xml:space="preserve">PETER HUSTAD WATSON</t>
  </si>
  <si>
    <t xml:space="preserve">In re the Estate of PETER HUSTAD WATSON, Deceased</t>
  </si>
  <si>
    <t xml:space="preserve">27-PA-PR-22-1447</t>
  </si>
  <si>
    <t xml:space="preserve">BETTY LOUGENIA ELLISON-HARPOLE</t>
  </si>
  <si>
    <t xml:space="preserve">In re the Estate of BETTY LOUGENIA ELLISON-HARPOLE, Deceased</t>
  </si>
  <si>
    <t xml:space="preserve">27-PA-PR-22-1446</t>
  </si>
  <si>
    <t xml:space="preserve">Eliza Jane Mitchell</t>
  </si>
  <si>
    <t xml:space="preserve">In re the Estate of Eliza Jane Mitchell, Deceased</t>
  </si>
  <si>
    <t xml:space="preserve">27-PA-PR-22-1438</t>
  </si>
  <si>
    <t xml:space="preserve">Fred Alben Nordquist</t>
  </si>
  <si>
    <t xml:space="preserve">In re the Estate of Fred Alben Nordquist, Deceased</t>
  </si>
  <si>
    <t xml:space="preserve">27-PA-PR-21-955</t>
  </si>
  <si>
    <t xml:space="preserve">Kevin Andrew Chilcote</t>
  </si>
  <si>
    <t xml:space="preserve">In re the Estate of Kevin Andrew Chilcote a/k/a Kevin A Chilcote a/k/a Kevin Chilcote Deceased</t>
  </si>
  <si>
    <t xml:space="preserve">27-PA-PR-21-1438</t>
  </si>
  <si>
    <t xml:space="preserve">Cynthia M Boes</t>
  </si>
  <si>
    <t xml:space="preserve">In re the Estate of Cynthia M Boes a/k/a Cynthia Marie Boes and Cynthia Boes, Deceased</t>
  </si>
  <si>
    <t xml:space="preserve">27-PA-PR-21-1481</t>
  </si>
  <si>
    <t xml:space="preserve">Jon Eino Jutila</t>
  </si>
  <si>
    <t xml:space="preserve">In re the Estate of Jon Eino Jutila a/k/a Jon E Jutila, Deceased</t>
  </si>
  <si>
    <t xml:space="preserve">27-PA-PR-22-1459</t>
  </si>
  <si>
    <t xml:space="preserve">Mary Louise Sethre</t>
  </si>
  <si>
    <t xml:space="preserve">In re the Estate of Mary Louise Sethre a/k/a Marilou Sethre and Mary L Sethre and Marilou Lesko Sethre, Deceased</t>
  </si>
  <si>
    <t xml:space="preserve">27-PA-PR-22-1462</t>
  </si>
  <si>
    <t xml:space="preserve">Jane Marie Long</t>
  </si>
  <si>
    <t xml:space="preserve">In re the Estate of Jane Marie Long a/k/a Jane M Long and Jane Long, Deceased</t>
  </si>
  <si>
    <t xml:space="preserve">16:00</t>
  </si>
  <si>
    <t xml:space="preserve">27-GC-PR-20-434</t>
  </si>
  <si>
    <t xml:space="preserve">Nelson David Miller</t>
  </si>
  <si>
    <t xml:space="preserve">In re the Guardianship of Nelson David Miller</t>
  </si>
  <si>
    <t xml:space="preserve">27-GC-PR-22-541</t>
  </si>
  <si>
    <t xml:space="preserve">Jack Randolph</t>
  </si>
  <si>
    <t xml:space="preserve">In re the Guardianship of Jack Randolph</t>
  </si>
  <si>
    <t xml:space="preserve">27-GC-PR-22-539</t>
  </si>
  <si>
    <t xml:space="preserve">Andrew Naovaraj</t>
  </si>
  <si>
    <t xml:space="preserve">In re the Guardianship of Andrew Naovaraj</t>
  </si>
  <si>
    <t xml:space="preserve">27-GC-PR-22-525</t>
  </si>
  <si>
    <t xml:space="preserve">Nadeem Graeve-Stott</t>
  </si>
  <si>
    <t xml:space="preserve">In re the Guardianship of Nadeem Graeve-Stott</t>
  </si>
  <si>
    <t xml:space="preserve">27-GC-PR-22-531</t>
  </si>
  <si>
    <t xml:space="preserve">Lenny Rojas-Mendez</t>
  </si>
  <si>
    <t xml:space="preserve">In re the Guardianship of Lenny Rojas-Mendez</t>
  </si>
  <si>
    <t xml:space="preserve">27-GC-PR-20-167</t>
  </si>
  <si>
    <t xml:space="preserve">Sally Marie Miller</t>
  </si>
  <si>
    <t xml:space="preserve">In re the Guardianship and Conservatorship of Sally Marie Miller</t>
  </si>
  <si>
    <t xml:space="preserve">27-GC-PR-16-148</t>
  </si>
  <si>
    <t xml:space="preserve">Debra Bravo</t>
  </si>
  <si>
    <t xml:space="preserve">In re the Guardianship of Debra Bravo</t>
  </si>
  <si>
    <t xml:space="preserve">27-GC-PR-21-577</t>
  </si>
  <si>
    <t xml:space="preserve">Anthony R. Lancaster</t>
  </si>
  <si>
    <t xml:space="preserve">In re the Guardianship of Anthony R. Lancaster</t>
  </si>
  <si>
    <t xml:space="preserve">27-GC-PR-14-342</t>
  </si>
  <si>
    <t xml:space="preserve">Shakeila Wilson</t>
  </si>
  <si>
    <t xml:space="preserve">In re the Public Guardianship of Shakeila Wilson</t>
  </si>
  <si>
    <t xml:space="preserve">27-GC-PR-07-262</t>
  </si>
  <si>
    <t xml:space="preserve">Artina Spicer</t>
  </si>
  <si>
    <t xml:space="preserve">In re the Guardianship of: Artina Spicer</t>
  </si>
  <si>
    <t xml:space="preserve">27-MH-PR-23-186</t>
  </si>
  <si>
    <t xml:space="preserve">Soltan Mohamed</t>
  </si>
  <si>
    <t xml:space="preserve">In the Matter of the Civil Commitment of Soltan Mohamed, Respondent</t>
  </si>
  <si>
    <t xml:space="preserve">27-MH-PR-22-960</t>
  </si>
  <si>
    <t xml:space="preserve">Avion Lee Hamer</t>
  </si>
  <si>
    <t xml:space="preserve">In the Matter of the Civil Commitment of Avion Lee Hamer, Respondent(**COMMIT AS MI/CD/DD**)</t>
  </si>
  <si>
    <t xml:space="preserve">27-MH-PR-23-177</t>
  </si>
  <si>
    <t xml:space="preserve">Steven Lamar Howell</t>
  </si>
  <si>
    <t xml:space="preserve">In the Matter of the Civil Commitment of Steven Lamar Howell, Respondent</t>
  </si>
  <si>
    <t xml:space="preserve">27-MH-PR-23-206</t>
  </si>
  <si>
    <t xml:space="preserve">Shamona Henre Dudley</t>
  </si>
  <si>
    <t xml:space="preserve">In the Matter of the Civil Commitment of Shamona Henre Dudley, aka Shamona Mullins, Respondent</t>
  </si>
  <si>
    <t xml:space="preserve">27-MH-PR-22-942</t>
  </si>
  <si>
    <t xml:space="preserve">CHAN BOREY CHHAY</t>
  </si>
  <si>
    <t xml:space="preserve">In the Matter of the Civil Commitment of CHAN BOREY CHHAY, Respondent</t>
  </si>
  <si>
    <t xml:space="preserve">27-MH-PR-23-143</t>
  </si>
  <si>
    <t xml:space="preserve">Ronnie Tyrone Ward</t>
  </si>
  <si>
    <t xml:space="preserve">In the Matter of the Civil Commitment of Ronnie Tyrone Ward, Respondent</t>
  </si>
  <si>
    <t xml:space="preserve">27-MH-PR-23-213</t>
  </si>
  <si>
    <t xml:space="preserve">Jodi Patricia Hennessey</t>
  </si>
  <si>
    <t xml:space="preserve">In the Matter of the Civil Commitment of Jodi Patricia Hennessey, Respondent</t>
  </si>
  <si>
    <t xml:space="preserve">27-MH-PR-22-913</t>
  </si>
  <si>
    <t xml:space="preserve">Aesoon Choo</t>
  </si>
  <si>
    <t xml:space="preserve">In the Matter of the Civil Commitment of Aesoon Choo, Respondent</t>
  </si>
  <si>
    <t xml:space="preserve">27-MH-PR-23-156</t>
  </si>
  <si>
    <t xml:space="preserve">Paul Anthony Fusa</t>
  </si>
  <si>
    <t xml:space="preserve">In the Matter of the Civil Commitment of Paul Anthony Fusa, Respondent</t>
  </si>
  <si>
    <t xml:space="preserve">13:46</t>
  </si>
  <si>
    <t xml:space="preserve">27-MH-PR-23-208</t>
  </si>
  <si>
    <t xml:space="preserve">Amy Jean Daugherty</t>
  </si>
  <si>
    <t xml:space="preserve">In the Matter of the Civil Commitment of Amy Jean Daugherty, Respondent</t>
  </si>
  <si>
    <t xml:space="preserve">27-MH-PR-22-1434</t>
  </si>
  <si>
    <t xml:space="preserve">Alexander Jackson</t>
  </si>
  <si>
    <t xml:space="preserve">In the Matter of the Civil Commitment of Alexander Jackson, Respondent</t>
  </si>
  <si>
    <t xml:space="preserve">27-MH-PR-23-113</t>
  </si>
  <si>
    <t xml:space="preserve">JALIL PERCY LOGAN</t>
  </si>
  <si>
    <t xml:space="preserve">In the Matter of the Civil Commitment of JALIL PERCY LOGAN, Respondent</t>
  </si>
  <si>
    <t xml:space="preserve">27-MH-PR-23-215</t>
  </si>
  <si>
    <t xml:space="preserve">Tyrone Drewdell Posley</t>
  </si>
  <si>
    <t xml:space="preserve">In the Matter of the Civil Commitment of Tyrone Drewdell Posley, Respondent</t>
  </si>
  <si>
    <t xml:space="preserve">27-MH-PR-22-940</t>
  </si>
  <si>
    <t xml:space="preserve">Queenetta Turner</t>
  </si>
  <si>
    <t xml:space="preserve">In the Matter of the Civil Commitment of Queenetta Turner, Respondent</t>
  </si>
  <si>
    <t xml:space="preserve">27-MH-PR-23-217</t>
  </si>
  <si>
    <t xml:space="preserve">Linda Mae Harris</t>
  </si>
  <si>
    <t xml:space="preserve">In the Matter of the Civil Commitment of Linda Mae Harris, Respondent</t>
  </si>
  <si>
    <t xml:space="preserve">27-MH-PR-15-1303</t>
  </si>
  <si>
    <t xml:space="preserve">Joseph Kollie</t>
  </si>
  <si>
    <t xml:space="preserve">In the Matter of the Civil Commitment of Joseph Kollie, Respondent (Comm DD only)</t>
  </si>
  <si>
    <t xml:space="preserve">27-MH-PR-22-650</t>
  </si>
  <si>
    <t xml:space="preserve">Ashley M Buckley</t>
  </si>
  <si>
    <t xml:space="preserve">In the Matter of the Civil Commitment of Ashley M Buckley, Respondent</t>
  </si>
  <si>
    <t xml:space="preserve">27-MH-PR-23-216</t>
  </si>
  <si>
    <t xml:space="preserve">Alicia G. Glover</t>
  </si>
  <si>
    <t xml:space="preserve">In the Matter of the Civil Commitment of Alicia G. Glover, Respondent</t>
  </si>
  <si>
    <t xml:space="preserve">27-MH-PR-22-354</t>
  </si>
  <si>
    <t xml:space="preserve">Alexandro Victor Martinez-Luhmann</t>
  </si>
  <si>
    <t xml:space="preserve">In the Matter of the Civil Commitment of Alexandro Victor Martinez-Luhmann, Respondent</t>
  </si>
  <si>
    <t xml:space="preserve">27-MH-PR-23-212</t>
  </si>
  <si>
    <t xml:space="preserve">Anthony M. Dempsey-Kirkeberg</t>
  </si>
  <si>
    <t xml:space="preserve">In the Matter of the Civil Commitment of Anthony M. Dempsey-Kirkeberg, Respondent</t>
  </si>
  <si>
    <t xml:space="preserve">27-MH-PR-23-136</t>
  </si>
  <si>
    <t xml:space="preserve">Sean M Cragun</t>
  </si>
  <si>
    <t xml:space="preserve">In the Matter of the Civil Commitment of Sean M Cragun, Respondent</t>
  </si>
  <si>
    <t xml:space="preserve">27-MH-PR-23-214</t>
  </si>
  <si>
    <t xml:space="preserve">Diana Lane Fisher</t>
  </si>
  <si>
    <t xml:space="preserve">In the Matter of the Civil Commitment of Diana Lane Fisher, Respondent</t>
  </si>
  <si>
    <t xml:space="preserve">27-MH-PR-23-169</t>
  </si>
  <si>
    <t xml:space="preserve">BRYANT CHRISTOPHER TURNER</t>
  </si>
  <si>
    <t xml:space="preserve">In the Matter of the Civil Commitment of BRYANT CHRISTOPHER TURNER, Respondent</t>
  </si>
  <si>
    <t xml:space="preserve">27-MH-PR-23-44</t>
  </si>
  <si>
    <t xml:space="preserve">Maksoud A Ali</t>
  </si>
  <si>
    <t xml:space="preserve">In the Matter of the Civil Commitment of Maksoud A Ali, Respondent</t>
  </si>
  <si>
    <t xml:space="preserve">27-MH-PR-23-218</t>
  </si>
  <si>
    <t xml:space="preserve">Steven Daniel Strom</t>
  </si>
  <si>
    <t xml:space="preserve">In the Matter of the Civil Commitment of Steven Daniel Strom, Respondent</t>
  </si>
  <si>
    <t xml:space="preserve">27-MH-PR-23-166</t>
  </si>
  <si>
    <t xml:space="preserve">Shaundarius Morris Spann</t>
  </si>
  <si>
    <t xml:space="preserve">In the Matter of the Civil Commitment of Shaundarius Morris Spann, Respondent</t>
  </si>
  <si>
    <t xml:space="preserve">27-MH-PR-23-221</t>
  </si>
  <si>
    <t xml:space="preserve">Jamey Lopez</t>
  </si>
  <si>
    <t xml:space="preserve">In the Matter of the Civil Commitment of Jamey Lopez, Respondent</t>
  </si>
  <si>
    <t xml:space="preserve">27-MH-PR-23-157</t>
  </si>
  <si>
    <t xml:space="preserve">Leonard Geshick</t>
  </si>
  <si>
    <t xml:space="preserve">In the Matter of the Civil Commitment of Leonard Geshick, Respondent</t>
  </si>
  <si>
    <t xml:space="preserve">27-MH-PR-22-1023</t>
  </si>
  <si>
    <t xml:space="preserve">DRAKE CHRISTIAN LYMER</t>
  </si>
  <si>
    <t xml:space="preserve">In the Matter of the Civil Commitment of DRAKE CHRISTIAN LYMER, Respondent</t>
  </si>
  <si>
    <t xml:space="preserve">27-MH-PR-23-162</t>
  </si>
  <si>
    <t xml:space="preserve">Doriana Sherice Williams</t>
  </si>
  <si>
    <t xml:space="preserve">In the Matter of the Civil Commitment of Doriana Sherice Williams, Respondent</t>
  </si>
  <si>
    <t xml:space="preserve">27-MH-PR-23-223</t>
  </si>
  <si>
    <t xml:space="preserve">Dua Aljabery</t>
  </si>
  <si>
    <t xml:space="preserve">In the Matter of the Civil Commitment of Dua Aljabery, Respondent</t>
  </si>
  <si>
    <t xml:space="preserve">27-MH-PR-22-1036</t>
  </si>
  <si>
    <t xml:space="preserve">Thomas Garcia</t>
  </si>
  <si>
    <t xml:space="preserve">In the Matter of the Civil Commitment of Thomas Garcia, Respondent</t>
  </si>
  <si>
    <t xml:space="preserve">27-MH-PR-23-70</t>
  </si>
  <si>
    <t xml:space="preserve">Joseph F Leuer</t>
  </si>
  <si>
    <t xml:space="preserve">In the Matter of the Civil Commitment of Joseph F Leuer, Respondent</t>
  </si>
  <si>
    <t xml:space="preserve">27-MH-PR-22-582</t>
  </si>
  <si>
    <t xml:space="preserve">Paul C Swanson</t>
  </si>
  <si>
    <t xml:space="preserve">In the Matter of the Civil Commitment of Paul C Swanson, Respondent</t>
  </si>
  <si>
    <t xml:space="preserve">27-MH-PR-23-224</t>
  </si>
  <si>
    <t xml:space="preserve">Andrea Ulrich</t>
  </si>
  <si>
    <t xml:space="preserve">In the Matter of the Civil Commitment of Andrea Ulrich, Respondent</t>
  </si>
  <si>
    <t xml:space="preserve">27-MH-PR-23-228</t>
  </si>
  <si>
    <t xml:space="preserve">JAYLIN KRISTOPHER HAIRSTON</t>
  </si>
  <si>
    <t xml:space="preserve">In the Matter of the Civil Commitment of JAYLIN KRISTOPHER HAIRSTON, Respondent</t>
  </si>
  <si>
    <t xml:space="preserve">27-MH-PR-23-230</t>
  </si>
  <si>
    <t xml:space="preserve">Nickolas Leslie Torrey</t>
  </si>
  <si>
    <t xml:space="preserve">In the Matter of the Civil Commitment of Nickolas Leslie Torrey, Respondent</t>
  </si>
  <si>
    <t xml:space="preserve">27-MH-PR-23-229</t>
  </si>
  <si>
    <t xml:space="preserve">Faham Osman Ali</t>
  </si>
  <si>
    <t xml:space="preserve">In the Matter of the Civil Commitment of Faham Osman Ali, Respondent</t>
  </si>
  <si>
    <t xml:space="preserve">27-MH-PR-23-226</t>
  </si>
  <si>
    <t xml:space="preserve">AMOS ONGARO OYARO</t>
  </si>
  <si>
    <t xml:space="preserve">In the Matter of the Civil Commitment of AMOS ONGARO OYARO, Respondent</t>
  </si>
  <si>
    <t xml:space="preserve">27-MH-PR-22-1231</t>
  </si>
  <si>
    <t xml:space="preserve">John Prince Eiden</t>
  </si>
  <si>
    <t xml:space="preserve">In the Matter of the Civil Commitment of John Prince Eiden, Respondent</t>
  </si>
  <si>
    <t xml:space="preserve">27-GC-PR-23-85</t>
  </si>
  <si>
    <t xml:space="preserve">Jerry Weldon Jr.</t>
  </si>
  <si>
    <t xml:space="preserve">In re the Emergency Guardianship of Jerry Weldon Jr.</t>
  </si>
  <si>
    <t xml:space="preserve">27-GC-PR-19-170</t>
  </si>
  <si>
    <t xml:space="preserve">Chris Jayshawn Gold</t>
  </si>
  <si>
    <t xml:space="preserve">In re the Guardianship of Chris Jayshawn Gold</t>
  </si>
  <si>
    <t xml:space="preserve">27-PA-PR-23-324</t>
  </si>
  <si>
    <t xml:space="preserve">Tonya J O'Neal</t>
  </si>
  <si>
    <t xml:space="preserve">In re the SUPERVISED Estate of Tonya J O'Neal a/k/a Tonya Jeanice O'Neal, Deceased</t>
  </si>
  <si>
    <t xml:space="preserve">27-GC-PR-22-340</t>
  </si>
  <si>
    <t xml:space="preserve">MARLENE SCHALLBERG</t>
  </si>
  <si>
    <t xml:space="preserve">In re the Guardianship and Conservatorship of MARLENE SCHALLBERG</t>
  </si>
  <si>
    <t xml:space="preserve">27-MH-PR-23-238</t>
  </si>
  <si>
    <t xml:space="preserve">Alysia M Nelson</t>
  </si>
  <si>
    <t xml:space="preserve">In the Matter of the Civil Commitment of Alysia M Nelson, Respondent</t>
  </si>
  <si>
    <t xml:space="preserve">27-MH-PR-23-241</t>
  </si>
  <si>
    <t xml:space="preserve">Lyrissa N Stewart</t>
  </si>
  <si>
    <t xml:space="preserve">In the Matter of the Civil Commitment of Lyrissa N Stewart, Respondent</t>
  </si>
  <si>
    <t xml:space="preserve">27-MH-PR-23-227</t>
  </si>
  <si>
    <t xml:space="preserve">Ken Lor</t>
  </si>
  <si>
    <t xml:space="preserve">In the Matter of the Civil Commitment of Ken Lor, Respondent</t>
  </si>
  <si>
    <t xml:space="preserve">27-GC-PR-23-86</t>
  </si>
  <si>
    <t xml:space="preserve">Fred Parduhn</t>
  </si>
  <si>
    <t xml:space="preserve">In re the Guardianship and/or Conservatorship of Fred Parduhn</t>
  </si>
  <si>
    <t xml:space="preserve">27-GC-PR-23-87</t>
  </si>
  <si>
    <t xml:space="preserve">Lois Parduhn</t>
  </si>
  <si>
    <t xml:space="preserve">In re the Guardianship and/or Conservatorship of Lois Parduhn</t>
  </si>
  <si>
    <t xml:space="preserve">27-GC-PR-23-91</t>
  </si>
  <si>
    <t xml:space="preserve">Christopher ("Chris") Garrett Kartheiser</t>
  </si>
  <si>
    <t xml:space="preserve">In re the Emergency Guardianship and/or Conservatorship of Christopher ("Chris") Garrett Kartheiser</t>
  </si>
  <si>
    <t xml:space="preserve">27-MH-PR-23-209</t>
  </si>
  <si>
    <t xml:space="preserve">Cablin Wilson</t>
  </si>
  <si>
    <t xml:space="preserve">In the Matter of the Civil Commitment of Cablin Wilson, Respondent</t>
  </si>
  <si>
    <t xml:space="preserve">27-MH-PR-23-220</t>
  </si>
  <si>
    <t xml:space="preserve">Abdi Abdulahi Hassan</t>
  </si>
  <si>
    <t xml:space="preserve">In the Matter of the Civil Commitment of Abdi Abdulahi Hassan, Respondent</t>
  </si>
  <si>
    <t xml:space="preserve">27-MH-PR-23-275</t>
  </si>
  <si>
    <t xml:space="preserve">Makeba Leonard</t>
  </si>
  <si>
    <t xml:space="preserve">In the Matter of the Civil Commitment of Makeba Leonard, Respondent</t>
  </si>
  <si>
    <t xml:space="preserve">27-MH-PR-23-239</t>
  </si>
  <si>
    <t xml:space="preserve">RENIEL MUSULYNE KENNEDY</t>
  </si>
  <si>
    <t xml:space="preserve">In the Matter of the Civil Commitment of RENIEL MUSULYNE KENNEDY, Respondent</t>
  </si>
  <si>
    <t xml:space="preserve">27-MH-PR-23-254</t>
  </si>
  <si>
    <t xml:space="preserve">Ismail Mawlid Ali</t>
  </si>
  <si>
    <t xml:space="preserve">In the Matter of the Civil Commitment of Ismail Mawlid Ali, Respondent</t>
  </si>
  <si>
    <t xml:space="preserve">27-MH-PR-23-257</t>
  </si>
  <si>
    <t xml:space="preserve">Farhiyo M Dahir</t>
  </si>
  <si>
    <t xml:space="preserve">In the Matter of the Civil Commitment of Farhiyo M Dahir, Respondent</t>
  </si>
  <si>
    <t xml:space="preserve">27-MH-PR-23-258</t>
  </si>
  <si>
    <t xml:space="preserve">Sheila S Wright</t>
  </si>
  <si>
    <t xml:space="preserve">In the Matter of the Civil Commitment of Sheila S Wright, Respondent</t>
  </si>
  <si>
    <t xml:space="preserve">27-MH-PR-23-260</t>
  </si>
  <si>
    <t xml:space="preserve">Matthew William Topka</t>
  </si>
  <si>
    <t xml:space="preserve">In the Matter of the Civil Commitment of Matthew William Topka, Respondent***MI/CD***</t>
  </si>
  <si>
    <t xml:space="preserve">27-MH-PR-23-234</t>
  </si>
  <si>
    <t xml:space="preserve">DANIEL JAMES RUDDY</t>
  </si>
  <si>
    <t xml:space="preserve">In the Matter of the Civil Commitment of DANIEL JAMES RUDDY, Respondent</t>
  </si>
  <si>
    <t xml:space="preserve">27-GC-PR-07-341</t>
  </si>
  <si>
    <t xml:space="preserve">Eugenie M. Cotone</t>
  </si>
  <si>
    <t xml:space="preserve">In re the Guardianship and Protective Order of Eugenie M. Cotone</t>
  </si>
  <si>
    <t xml:space="preserve">27-MH-PR-23-271</t>
  </si>
  <si>
    <t xml:space="preserve">Vicki A. Milton</t>
  </si>
  <si>
    <t xml:space="preserve">In the Matter of the Civil Commitment of Vicki A. Milton, Respondent</t>
  </si>
  <si>
    <t xml:space="preserve">27-MH-PR-23-266</t>
  </si>
  <si>
    <t xml:space="preserve">Daina S Tharaldson</t>
  </si>
  <si>
    <t xml:space="preserve">In the Matter of the Civil Commitment of Daina S Tharaldson, Respondent</t>
  </si>
  <si>
    <t xml:space="preserve">27-MH-PR-23-265</t>
  </si>
  <si>
    <t xml:space="preserve">Franchon Deangelo Avant, Jr.</t>
  </si>
  <si>
    <t xml:space="preserve">In the Matter of the Civil Commitment of Franchon Deangelo Avant, Jr., Respondent</t>
  </si>
  <si>
    <t xml:space="preserve">10:31</t>
  </si>
  <si>
    <t xml:space="preserve">27-MH-PR-23-252</t>
  </si>
  <si>
    <t xml:space="preserve">Jasmine Elaine Randers</t>
  </si>
  <si>
    <t xml:space="preserve">In the Matter of the Civil Commitment of Jasmine Elaine Randers, Respondent</t>
  </si>
  <si>
    <t xml:space="preserve">27-MH-PR-23-272</t>
  </si>
  <si>
    <t xml:space="preserve">CHRISTOPHER ALLEN STARK</t>
  </si>
  <si>
    <t xml:space="preserve">In the Matter of the Civil Commitment of CHRISTOPHER ALLEN STARK, Respondent</t>
  </si>
  <si>
    <t xml:space="preserve">27-MH-PR-23-262</t>
  </si>
  <si>
    <t xml:space="preserve">Rita Afua Kwakye</t>
  </si>
  <si>
    <t xml:space="preserve">In the Matter of the Civil Commitment of Rita Afua Kwakye, Respondent</t>
  </si>
  <si>
    <t xml:space="preserve">27-MH-PR-23-264</t>
  </si>
  <si>
    <t xml:space="preserve">Allie Beth Aadalen</t>
  </si>
  <si>
    <t xml:space="preserve">In the Matter of the Civil Commitment of Allie Beth Aadalen, Respondent</t>
  </si>
  <si>
    <t xml:space="preserve">27-MH-PR-23-274</t>
  </si>
  <si>
    <t xml:space="preserve">ANNA EDMUNDS</t>
  </si>
  <si>
    <t xml:space="preserve">In the Matter of the Civil Commitment of ANNA EDMUNDS, Respondent</t>
  </si>
  <si>
    <t xml:space="preserve">27-MH-PR-23-278</t>
  </si>
  <si>
    <t xml:space="preserve">Gregory Larry Hiles</t>
  </si>
  <si>
    <t xml:space="preserve">In the Matter of the Civil Commitment of Gregory Larry Hiles, Respondent</t>
  </si>
  <si>
    <t xml:space="preserve">27-MH-PR-23-277</t>
  </si>
  <si>
    <t xml:space="preserve">Ramla A Omar</t>
  </si>
  <si>
    <t xml:space="preserve">In the Matter of the Civil Commitment of Ramla A Omar, Respondent</t>
  </si>
  <si>
    <t xml:space="preserve">27-MH-PR-23-276</t>
  </si>
  <si>
    <t xml:space="preserve">Ross Kenneth Holmberg</t>
  </si>
  <si>
    <t xml:space="preserve">In the Matter of the Civil Commitment of Ross Kenneth Holmberg, Respondent</t>
  </si>
  <si>
    <t xml:space="preserve">27-MH-PR-23-256</t>
  </si>
  <si>
    <t xml:space="preserve">Lawrence Edward Malone, III</t>
  </si>
  <si>
    <t xml:space="preserve">In the Matter of the Civil Commitment of Lawrence Edward Malone, III, Respondent</t>
  </si>
  <si>
    <t xml:space="preserve">27-PA-PR-22-1670</t>
  </si>
  <si>
    <t xml:space="preserve">Marion J Braaten</t>
  </si>
  <si>
    <t xml:space="preserve">In re the Estate of Marion J Braaten, Deceased</t>
  </si>
  <si>
    <t xml:space="preserve">27-PA-PR-22-1504</t>
  </si>
  <si>
    <t xml:space="preserve">Neta S Mample</t>
  </si>
  <si>
    <t xml:space="preserve">In re the Estate of Neta S Mample, Deceased</t>
  </si>
  <si>
    <t xml:space="preserve">Probate Other</t>
  </si>
  <si>
    <t xml:space="preserve">27-PA-PR-22-1697</t>
  </si>
  <si>
    <t xml:space="preserve">Donna Mae Nelson</t>
  </si>
  <si>
    <t xml:space="preserve">In re the Estate of Donna Mae Nelson a/k/a Donna M Nelson, Deceased</t>
  </si>
  <si>
    <t xml:space="preserve">Decree of Descent</t>
  </si>
  <si>
    <t xml:space="preserve">27-PA-PR-22-1559</t>
  </si>
  <si>
    <t xml:space="preserve">Melva E Vasileff</t>
  </si>
  <si>
    <t xml:space="preserve">In re the Estate of Melva E Vasileff a/k/a Melva Evangeline Vasileff f/k/a Melva Shelby, Deceased</t>
  </si>
  <si>
    <t xml:space="preserve">27-PA-PR-22-1577</t>
  </si>
  <si>
    <t xml:space="preserve">John G Vasileff</t>
  </si>
  <si>
    <t xml:space="preserve">In re the Estate of John G Vasileff a/k/a John George Vasileff and John Vasileff, Deceased</t>
  </si>
  <si>
    <t xml:space="preserve">27-PA-PR-22-1578</t>
  </si>
  <si>
    <t xml:space="preserve">Julie Renee James</t>
  </si>
  <si>
    <t xml:space="preserve">In re the Estate of Julie Renee James, Deceased</t>
  </si>
  <si>
    <t xml:space="preserve">27-PA-PR-22-1669</t>
  </si>
  <si>
    <t xml:space="preserve">Karen B Morgan</t>
  </si>
  <si>
    <t xml:space="preserve">In re the Estate of Karen B Morgan a/k/a Karen Morgan a/k/a Karen Charlene Morgan, Deceased</t>
  </si>
  <si>
    <t xml:space="preserve">27-PA-PR-22-1671</t>
  </si>
  <si>
    <t xml:space="preserve">Lowell George Mattila</t>
  </si>
  <si>
    <t xml:space="preserve">In re the Estate of Lowell George Mattila, Deceased</t>
  </si>
  <si>
    <t xml:space="preserve">27-PA-PR-22-1672</t>
  </si>
  <si>
    <t xml:space="preserve">Viola Hellen Shea</t>
  </si>
  <si>
    <t xml:space="preserve">In re the Estate of Viola Hellen Shea a/k/a Viola H Shea, Deceased</t>
  </si>
  <si>
    <t xml:space="preserve">27-PA-PR-22-1678</t>
  </si>
  <si>
    <t xml:space="preserve">JOAN MARIE DEXTER</t>
  </si>
  <si>
    <t xml:space="preserve">In re the Estate of JOAN MARIE DEXTER, Deceased</t>
  </si>
  <si>
    <t xml:space="preserve">27-PA-PR-22-1668</t>
  </si>
  <si>
    <t xml:space="preserve">Joseph Walter Cazin</t>
  </si>
  <si>
    <t xml:space="preserve">In re the Estate of Joseph Walter Cazin, a/k/a Joseph W. Cazin, Joseph Cazin and Joe Cazin, Deceased</t>
  </si>
  <si>
    <t xml:space="preserve">27-PA-PR-11-995</t>
  </si>
  <si>
    <t xml:space="preserve">Lorraine Jolian Cazin</t>
  </si>
  <si>
    <t xml:space="preserve">In re the Estate of Lorraine Jolian Cazin a/k/a Lorraine J Cazin and Lorraine Cazin, Deceased</t>
  </si>
  <si>
    <t xml:space="preserve">27-GC-PR-23-36</t>
  </si>
  <si>
    <t xml:space="preserve">Constance Gillespie</t>
  </si>
  <si>
    <t xml:space="preserve">In re the Guardianship of Constance Gillespie</t>
  </si>
  <si>
    <t xml:space="preserve">Default Hearing</t>
  </si>
  <si>
    <t xml:space="preserve">27-GC-PR-23-42</t>
  </si>
  <si>
    <t xml:space="preserve">Bette Armstrong</t>
  </si>
  <si>
    <t xml:space="preserve">In re the Guardianship of Bette Armstrong</t>
  </si>
  <si>
    <t xml:space="preserve">27-GC-PR-23-18</t>
  </si>
  <si>
    <t xml:space="preserve">Clayton Everett Carlson</t>
  </si>
  <si>
    <t xml:space="preserve">In re the Guardianship of Clayton Everett Carlson</t>
  </si>
  <si>
    <t xml:space="preserve">27-GC-PR-23-23</t>
  </si>
  <si>
    <t xml:space="preserve">Samajae Adail</t>
  </si>
  <si>
    <t xml:space="preserve">In re the Guardianship of Samajae Adail</t>
  </si>
  <si>
    <t xml:space="preserve">27-GC-PR-16-500</t>
  </si>
  <si>
    <t xml:space="preserve">JOSIAH KIRILL LUER</t>
  </si>
  <si>
    <t xml:space="preserve">In re the Guardianship of JOSIAH KIRILL LUER</t>
  </si>
  <si>
    <t xml:space="preserve">27-GC-PR-12-134</t>
  </si>
  <si>
    <t xml:space="preserve">Daryl Lee Pederson</t>
  </si>
  <si>
    <t xml:space="preserve">In re the Guardianship and/or Conservatorship of Daryl Lee Pederson</t>
  </si>
  <si>
    <t xml:space="preserve">27-GC-PR-23-37</t>
  </si>
  <si>
    <t xml:space="preserve">Lauren Rickgauer</t>
  </si>
  <si>
    <t xml:space="preserve">In re the Guardianship of Lauren Rickgauer</t>
  </si>
  <si>
    <t xml:space="preserve">27-GC-PR-15-363</t>
  </si>
  <si>
    <t xml:space="preserve">Zachary Connolly</t>
  </si>
  <si>
    <t xml:space="preserve">In re the Guardianship of Zachary Connolly</t>
  </si>
  <si>
    <t xml:space="preserve">27-GC-PR-23-24</t>
  </si>
  <si>
    <t xml:space="preserve">Brenda-Mae Florence Douglas</t>
  </si>
  <si>
    <t xml:space="preserve">In re the Guardianship of Brenda-Mae Florence Douglas</t>
  </si>
  <si>
    <t xml:space="preserve">27-GC-PR-23-25</t>
  </si>
  <si>
    <t xml:space="preserve">Kelly A. Cunningham</t>
  </si>
  <si>
    <t xml:space="preserve">In re the Guardianship and/or Conservatorship of Kelly A. Cunningham</t>
  </si>
  <si>
    <t xml:space="preserve">27-GC-PR-23-13</t>
  </si>
  <si>
    <t xml:space="preserve">Suhayb Isman</t>
  </si>
  <si>
    <t xml:space="preserve">In re the Guardianship of Suhayb Isman</t>
  </si>
  <si>
    <t xml:space="preserve">27-GC-PR-11-118</t>
  </si>
  <si>
    <t xml:space="preserve">Zechariah D Krueger</t>
  </si>
  <si>
    <t xml:space="preserve">In re the Conservatorship of Zechariah D Krueger</t>
  </si>
  <si>
    <t xml:space="preserve">27-PA-PR-22-1679</t>
  </si>
  <si>
    <t xml:space="preserve">Judith Raelon Jorgenson-Lingo</t>
  </si>
  <si>
    <t xml:space="preserve">In re the Estate of Judith Raelon Jorgenson-Lingo a/k/a Judith R Jorgenson-Lingo a/k/a Judith Raelon Lingo a/k/a Judith R Lingo a/k/a Judy Raelon Lingo a/k/a Judy R Lingo a/k/a Judy Lingo, Deceased</t>
  </si>
  <si>
    <t xml:space="preserve">27-PA-PR-22-1683</t>
  </si>
  <si>
    <t xml:space="preserve">Ruth B Holin</t>
  </si>
  <si>
    <t xml:space="preserve">In re the Estate of Ruth B Holin a/k/a Ruth Mae Holin, Deceased</t>
  </si>
  <si>
    <t xml:space="preserve">27-PA-PR-22-1690</t>
  </si>
  <si>
    <t xml:space="preserve">Sharon B Maslow</t>
  </si>
  <si>
    <t xml:space="preserve">In re the Estate of Sharon B Maslow a/k/a Sharon Bonnie Maslow a/k/a Sharon Maslow, Deceased</t>
  </si>
  <si>
    <t xml:space="preserve">27-PA-PR-22-1698</t>
  </si>
  <si>
    <t xml:space="preserve">David J Siekaniec</t>
  </si>
  <si>
    <t xml:space="preserve">In re the Estate of David J Siekaniec a/k/a David Joseph Siekaniec, Deceased</t>
  </si>
  <si>
    <t xml:space="preserve">27-PA-PR-22-1617</t>
  </si>
  <si>
    <t xml:space="preserve">Alfred Joseph Bourgoin</t>
  </si>
  <si>
    <t xml:space="preserve">In re the SUPERVISED Estate of Alfred Joseph Bourgoin a/k/a Alfred J Bourgoin, Deceased</t>
  </si>
  <si>
    <t xml:space="preserve">27-PA-PR-22-1684</t>
  </si>
  <si>
    <t xml:space="preserve">Susan Rosemary Kampmeyer</t>
  </si>
  <si>
    <t xml:space="preserve">In re the Estate of Susan Rosemary Kampmeyer, Deceased</t>
  </si>
  <si>
    <t xml:space="preserve">27-PA-PR-22-1703</t>
  </si>
  <si>
    <t xml:space="preserve">Douglas John Werdal</t>
  </si>
  <si>
    <t xml:space="preserve">In re the Estate of Douglas John Werdal, Deceased</t>
  </si>
  <si>
    <t xml:space="preserve">27-PA-PR-22-1704</t>
  </si>
  <si>
    <t xml:space="preserve">Richard Velner</t>
  </si>
  <si>
    <t xml:space="preserve">In re the Estate of Richard Velner a/k/a Richard E Velner and Richard Edward Velner, Deceased</t>
  </si>
  <si>
    <t xml:space="preserve">27-PA-PR-22-1705</t>
  </si>
  <si>
    <t xml:space="preserve">MICHELLE ALINE KIMBROUGH</t>
  </si>
  <si>
    <t xml:space="preserve">In re the SUPERVISED Estate of MICHELLE ALINE KIMBROUGH, Deceased</t>
  </si>
  <si>
    <t xml:space="preserve">27-PA-PR-22-1568</t>
  </si>
  <si>
    <t xml:space="preserve">Jerome G Cutler</t>
  </si>
  <si>
    <t xml:space="preserve">In re the Estate of Jerome G Cutler, Deceased</t>
  </si>
  <si>
    <t xml:space="preserve">27-PA-PR-22-1721</t>
  </si>
  <si>
    <t xml:space="preserve">David Edward Gaboury</t>
  </si>
  <si>
    <t xml:space="preserve">In re the SUPERVISED Estate of David Edward Gaboury, Deceased</t>
  </si>
  <si>
    <t xml:space="preserve">27-PA-PR-22-1727</t>
  </si>
  <si>
    <t xml:space="preserve">Andrew Thomas Benson</t>
  </si>
  <si>
    <t xml:space="preserve">In re the Estate of Andrew Thomas Benson, Deceased</t>
  </si>
  <si>
    <t xml:space="preserve">27-GC-PR-23-44</t>
  </si>
  <si>
    <t xml:space="preserve">Bonnie Robinson</t>
  </si>
  <si>
    <t xml:space="preserve">In re the Guardianship of Bonnie Robinson</t>
  </si>
  <si>
    <t xml:space="preserve">27-GC-PR-22-222</t>
  </si>
  <si>
    <t xml:space="preserve">Nancy Keegan</t>
  </si>
  <si>
    <t xml:space="preserve">In re the Guardianship of Nancy Keegan</t>
  </si>
  <si>
    <t xml:space="preserve">27-PX-97-001978</t>
  </si>
  <si>
    <t xml:space="preserve">Jenell Lande</t>
  </si>
  <si>
    <t xml:space="preserve">In re the Guardianship and Conservatorship of Jenell Lande</t>
  </si>
  <si>
    <t xml:space="preserve">Conservatorship - Adult</t>
  </si>
  <si>
    <t xml:space="preserve">27-P8-00-002025</t>
  </si>
  <si>
    <t xml:space="preserve">Michael E. Jackson</t>
  </si>
  <si>
    <t xml:space="preserve">In re the Guardianship of Michael E. Jackson</t>
  </si>
  <si>
    <t xml:space="preserve">27-GC-PR-23-35</t>
  </si>
  <si>
    <t xml:space="preserve">Elizabeth Rebecca Schroeder</t>
  </si>
  <si>
    <t xml:space="preserve">In re the Guardianship of Elizabeth Rebecca Schroeder</t>
  </si>
  <si>
    <t xml:space="preserve">27-GC-PR-22-100</t>
  </si>
  <si>
    <t xml:space="preserve">RUBY MAE NICHOLSON</t>
  </si>
  <si>
    <t xml:space="preserve">In re the Guardianship and Conservatorship of RUBY MAE NICHOLSON</t>
  </si>
  <si>
    <t xml:space="preserve">27-GC-PR-14-341</t>
  </si>
  <si>
    <t xml:space="preserve">Lakecia Wilson</t>
  </si>
  <si>
    <t xml:space="preserve">In re the PUBLIC Guardianship of Lakecia Wilson</t>
  </si>
  <si>
    <t xml:space="preserve">27-GC-PR-23-49</t>
  </si>
  <si>
    <t xml:space="preserve">Lila Beth Pillsbury</t>
  </si>
  <si>
    <t xml:space="preserve">In re the Conservatorship of Lila Beth Pillsbury</t>
  </si>
  <si>
    <t xml:space="preserve">27-GC-PR-23-50</t>
  </si>
  <si>
    <t xml:space="preserve">Thomas Woodward Pillsbury</t>
  </si>
  <si>
    <t xml:space="preserve">In re the Conservatorship of Thomas Woodward Pillsbury, minor</t>
  </si>
  <si>
    <t xml:space="preserve">27-GC-PR-23-45</t>
  </si>
  <si>
    <t xml:space="preserve">Michael Anderson</t>
  </si>
  <si>
    <t xml:space="preserve">In re the Guardianship and/or Conservatorship of Michael Anderson</t>
  </si>
  <si>
    <t xml:space="preserve">27-GC-PR-23-32</t>
  </si>
  <si>
    <t xml:space="preserve">Ma'Liyah Mae Alexander</t>
  </si>
  <si>
    <t xml:space="preserve">In re the Guardianship and/or Conservatorship of Ma'Liyah Mae Alexander</t>
  </si>
  <si>
    <t xml:space="preserve">27-GC-PR-12-387</t>
  </si>
  <si>
    <t xml:space="preserve">Dennis R Jordan</t>
  </si>
  <si>
    <t xml:space="preserve">In re the Guardianship and/or Conservatorship of Dennis R Jordan</t>
  </si>
  <si>
    <t xml:space="preserve">08:30</t>
  </si>
  <si>
    <t xml:space="preserve">27-MH-PR-23-352</t>
  </si>
  <si>
    <t xml:space="preserve">Hezekiah Elisha Washington</t>
  </si>
  <si>
    <t xml:space="preserve">In the Matter of the Civil Commitment of Hezekiah Elisha Washington, Respondent</t>
  </si>
  <si>
    <t xml:space="preserve">27-MH-PR-22-1342</t>
  </si>
  <si>
    <t xml:space="preserve">ZACHARY ARTHUR JANKE</t>
  </si>
  <si>
    <t xml:space="preserve">In the Matter of the Civil Commitment of ZACHARY ARTHUR JANKE, Respondent</t>
  </si>
  <si>
    <t xml:space="preserve">27-MH-PR-23-350</t>
  </si>
  <si>
    <t xml:space="preserve">Jeanne M. Peltier</t>
  </si>
  <si>
    <t xml:space="preserve">In the Matter of the Civil Commitment of Jeanne M. Peltier, Respondent</t>
  </si>
  <si>
    <t xml:space="preserve">27-MH-PR-23-360</t>
  </si>
  <si>
    <t xml:space="preserve">Alhaji Osman Kamara</t>
  </si>
  <si>
    <t xml:space="preserve">In the Matter of the Civil Commitment of Alhaji Osman Kamara, Respondent</t>
  </si>
  <si>
    <t xml:space="preserve">27-MH-PR-23-358</t>
  </si>
  <si>
    <t xml:space="preserve">Bilal Compton</t>
  </si>
  <si>
    <t xml:space="preserve">In the Matter of the Civil Commitment of Bilal Compton, Respondent</t>
  </si>
  <si>
    <t xml:space="preserve">27-MH-PR-23-365</t>
  </si>
  <si>
    <t xml:space="preserve">LARRY JAMES HOTCHKISS</t>
  </si>
  <si>
    <t xml:space="preserve">In the Matter of the Civil Commitment of LARRY JAMES HOTCHKISS, Respondent</t>
  </si>
  <si>
    <t xml:space="preserve">27-MH-PR-23-370</t>
  </si>
  <si>
    <t xml:space="preserve">Gerald Allen Osterloh</t>
  </si>
  <si>
    <t xml:space="preserve">In the Matter of the Civil Commitment of Gerald Allen Osterloh, Respondent</t>
  </si>
  <si>
    <t xml:space="preserve">27-MH-PR-23-369</t>
  </si>
  <si>
    <t xml:space="preserve">Shannon Janaye Nasah-Miller</t>
  </si>
  <si>
    <t xml:space="preserve">In the Matter of the Civil Commitment of Shannon Janaye Nasah-Miller, Respondent</t>
  </si>
  <si>
    <t xml:space="preserve">27-MH-PR-23-367</t>
  </si>
  <si>
    <t xml:space="preserve">Daniel John Bensman</t>
  </si>
  <si>
    <t xml:space="preserve">In the Matter of the Civil Commitment of Daniel John Bensman, Respondent</t>
  </si>
  <si>
    <t xml:space="preserve">27-MH-PR-23-371</t>
  </si>
  <si>
    <t xml:space="preserve">Nakia Ntuta</t>
  </si>
  <si>
    <t xml:space="preserve">In the Matter of the Civil Commitment of Nakia Ntuta, Respondent</t>
  </si>
  <si>
    <t xml:space="preserve">27-MH-PR-19-1181</t>
  </si>
  <si>
    <t xml:space="preserve">Antwon Deshun Blakely</t>
  </si>
  <si>
    <t xml:space="preserve">In the Matter of the Civil Commitment of Antwon Deshun Blakely, Respondent</t>
  </si>
  <si>
    <t xml:space="preserve">27-MH-PR-23-373</t>
  </si>
  <si>
    <t xml:space="preserve">Carmina Davidetta Major Pratt</t>
  </si>
  <si>
    <t xml:space="preserve">In the Matter of the Civil Commitment of Carmina Davidetta Major Pratt, aka Major Pratt, Respondent</t>
  </si>
  <si>
    <t xml:space="preserve">27-MH-PR-23-368</t>
  </si>
  <si>
    <t xml:space="preserve">Robert C Rein</t>
  </si>
  <si>
    <t xml:space="preserve">In the Matter of the Civil Commitment of Robert C Rein, Respondent</t>
  </si>
  <si>
    <t xml:space="preserve">27-MH-PR-23-372</t>
  </si>
  <si>
    <t xml:space="preserve">Bernardine A. Jaspers</t>
  </si>
  <si>
    <t xml:space="preserve">In the Matter of the Civil Commitment of Bernardine A. Jaspers, Respondent</t>
  </si>
  <si>
    <t xml:space="preserve">27-MH-PR-23-377</t>
  </si>
  <si>
    <t xml:space="preserve">Joshua Lee Shelland</t>
  </si>
  <si>
    <t xml:space="preserve">In the Matter of the Civil Commitment of Joshua Lee Shelland, Respondent</t>
  </si>
  <si>
    <t xml:space="preserve">27-MH-PR-23-374</t>
  </si>
  <si>
    <t xml:space="preserve">Cyrus Lee Jones</t>
  </si>
  <si>
    <t xml:space="preserve">In the Matter of the Civil Commitment of Cyrus Lee Jones, Respondent</t>
  </si>
  <si>
    <t xml:space="preserve">27-MH-PR-23-375</t>
  </si>
  <si>
    <t xml:space="preserve">Beverly Jo Garberg</t>
  </si>
  <si>
    <t xml:space="preserve">In the Matter of the Civil Commitment of Beverly Jo Garberg, Respondent</t>
  </si>
  <si>
    <t xml:space="preserve">27-MH-PR-23-310</t>
  </si>
  <si>
    <t xml:space="preserve">JASMIN HAFIC</t>
  </si>
  <si>
    <t xml:space="preserve">In the Matter of the Civil Commitment of JASMIN HAFIC, Respondent</t>
  </si>
  <si>
    <t xml:space="preserve">11:17</t>
  </si>
  <si>
    <t xml:space="preserve">27-MH-PR-22-1396</t>
  </si>
  <si>
    <t xml:space="preserve">Shannon Michael Svoboda</t>
  </si>
  <si>
    <t xml:space="preserve">In the Matter of the Civil Commitment of Shannon Michael Svoboda, Respondent</t>
  </si>
  <si>
    <t xml:space="preserve">27-MH-PR-23-366</t>
  </si>
  <si>
    <t xml:space="preserve">Chaty San</t>
  </si>
  <si>
    <t xml:space="preserve">In the Matter of the Civil Commitment of Chaty San, Respondent **Commit CD only**</t>
  </si>
  <si>
    <t xml:space="preserve">27-MH-PR-23-401</t>
  </si>
  <si>
    <t xml:space="preserve">Tchotchovi S Foley Epse Teteh</t>
  </si>
  <si>
    <t xml:space="preserve">In the Matter of the Civil Commitment of Tchotchovi S Foley Epse Teteh, Respondent</t>
  </si>
  <si>
    <t xml:space="preserve">27-MH-PR-22-1414</t>
  </si>
  <si>
    <t xml:space="preserve">Lubov Varley</t>
  </si>
  <si>
    <t xml:space="preserve">In the Matter of the Civil Commitment of Lubov Varley, Respondent</t>
  </si>
  <si>
    <t xml:space="preserve">27-MH-PR-23-378</t>
  </si>
  <si>
    <t xml:space="preserve">ABDULKADIR ELMI EGAL</t>
  </si>
  <si>
    <t xml:space="preserve">In the Matter of the Civil Commitment of ABDULKADIR ELMI EGAL, Respondent **Commit MI**</t>
  </si>
  <si>
    <t xml:space="preserve">Commitment - Mentally Ill and Dangerous</t>
  </si>
  <si>
    <t xml:space="preserve">27-MH-PR-23-406</t>
  </si>
  <si>
    <t xml:space="preserve">Judith Sue Waaraniemi</t>
  </si>
  <si>
    <t xml:space="preserve">In the Matter of the Civil Commitment of Judith Sue Waaraniemi, Respondent</t>
  </si>
  <si>
    <t xml:space="preserve">27-MH-PR-23-402</t>
  </si>
  <si>
    <t xml:space="preserve">MUAD ABDULKADIR</t>
  </si>
  <si>
    <t xml:space="preserve">In the Matter of the Civil Commitment of MUAD ABDULKADIR, Respondent</t>
  </si>
  <si>
    <t xml:space="preserve">27-MH-PR-13-1053</t>
  </si>
  <si>
    <t xml:space="preserve">Erin Dornseif</t>
  </si>
  <si>
    <t xml:space="preserve">In the Matter of the Civil Commitment of Erin Dornseif, Respondent</t>
  </si>
  <si>
    <t xml:space="preserve">27-MH-PR-23-404</t>
  </si>
  <si>
    <t xml:space="preserve">Susan Moezzi</t>
  </si>
  <si>
    <t xml:space="preserve">In the Matter of the Civil Commitment of Susan Moezzi, Respondent</t>
  </si>
  <si>
    <t xml:space="preserve">27-MH-PR-23-425</t>
  </si>
  <si>
    <t xml:space="preserve">RYAN PAUL PAPKE</t>
  </si>
  <si>
    <t xml:space="preserve">In the Matter of the Civil Commitment of RYAN PAUL PAPKE, Respondent</t>
  </si>
  <si>
    <t xml:space="preserve">27-MH-PR-22-1385</t>
  </si>
  <si>
    <t xml:space="preserve">KENNETH JAMES GOOSE</t>
  </si>
  <si>
    <t xml:space="preserve">In the Matter of the Civil Commitment of KENNETH JAMES GOOSE, Respondent</t>
  </si>
  <si>
    <t xml:space="preserve">27-MH-PR-23-420</t>
  </si>
  <si>
    <t xml:space="preserve">Maya Y. Salih</t>
  </si>
  <si>
    <t xml:space="preserve">In the Matter of the Civil Commitment of Maya Y. Salih, Respondent</t>
  </si>
  <si>
    <t xml:space="preserve">27-MH-PR-23-407</t>
  </si>
  <si>
    <t xml:space="preserve">Ria Sufiyan</t>
  </si>
  <si>
    <t xml:space="preserve">In the Matter of the Civil Commitment of Ria Sufiyan, Respondent</t>
  </si>
  <si>
    <t xml:space="preserve">27-MH-PR-23-427</t>
  </si>
  <si>
    <t xml:space="preserve">Gabriel Ruben Mendez</t>
  </si>
  <si>
    <t xml:space="preserve">In the Matter of the Civil Commitment of Gabriel Ruben Mendez, Respondent</t>
  </si>
  <si>
    <t xml:space="preserve">27-MH-PR-23-192</t>
  </si>
  <si>
    <t xml:space="preserve">ADAM JOSEPH SCHMITT</t>
  </si>
  <si>
    <t xml:space="preserve">In the Matter of the Civil Commitment of ADAM JOSEPH SCHMITT, Respondent</t>
  </si>
  <si>
    <t xml:space="preserve">27-MH-PR-23-411</t>
  </si>
  <si>
    <t xml:space="preserve">CHARLES ONEAL CLARK</t>
  </si>
  <si>
    <t xml:space="preserve">In the Matter of the Civil Commitment of CHARLES ONEAL CLARK, Respondent</t>
  </si>
  <si>
    <t xml:space="preserve">27-MH-PR-23-412</t>
  </si>
  <si>
    <t xml:space="preserve">DAMAREION DAMARLO MCKIZZIE</t>
  </si>
  <si>
    <t xml:space="preserve">In the Matter of the Civil Commitment of DAMAREION DAMARLO MCKIZZIE, Respondent</t>
  </si>
  <si>
    <t xml:space="preserve">27-MH-PR-23-414</t>
  </si>
  <si>
    <t xml:space="preserve">Ellysa Haugen</t>
  </si>
  <si>
    <t xml:space="preserve">In the Matter of the Civil Commitment of Ellysa Haugen, Respondent</t>
  </si>
  <si>
    <t xml:space="preserve">27-MH-PR-23-314</t>
  </si>
  <si>
    <t xml:space="preserve">Christine Williams</t>
  </si>
  <si>
    <t xml:space="preserve">In the Matter of the Civil Commitment of Christine Williams, Respondent</t>
  </si>
  <si>
    <t xml:space="preserve">27-MH-PR-23-433</t>
  </si>
  <si>
    <t xml:space="preserve">Curtis Roberg</t>
  </si>
  <si>
    <t xml:space="preserve">In the Matter of the Civil Commitment of Curtis Roberg, Respondent</t>
  </si>
  <si>
    <t xml:space="preserve">27-MH-PR-23-409</t>
  </si>
  <si>
    <t xml:space="preserve">Dean Lynn Christenson</t>
  </si>
  <si>
    <t xml:space="preserve">In the Matter of the Civil Commitment of Dean Lynn Christenson, Respondent</t>
  </si>
  <si>
    <t xml:space="preserve">27-PA-PR-22-1840</t>
  </si>
  <si>
    <t xml:space="preserve">Michael Edward Mongeon</t>
  </si>
  <si>
    <t xml:space="preserve">In re the Estate of Michael Edward Mongeon, Deceased</t>
  </si>
  <si>
    <t xml:space="preserve">27-PA-PR-22-1842</t>
  </si>
  <si>
    <t xml:space="preserve">Mary Lee Hoppe</t>
  </si>
  <si>
    <t xml:space="preserve">In re the Estate of Mary Lee Hoppe a/k/a Mary L Hoppe and Mary Hoppe, Deceased</t>
  </si>
  <si>
    <t xml:space="preserve">27-PA-PR-22-1848</t>
  </si>
  <si>
    <t xml:space="preserve">Esther M Larson</t>
  </si>
  <si>
    <t xml:space="preserve">In re the Estate of Esther M Larson a/k/a Esther Marie Larson, Deceased</t>
  </si>
  <si>
    <t xml:space="preserve">27-PA-PR-22-1851</t>
  </si>
  <si>
    <t xml:space="preserve">Miriam Chaya Charney</t>
  </si>
  <si>
    <t xml:space="preserve">In re the Estate of Miriam Chaya Charney a/k/a Miriam Charney, Deceased</t>
  </si>
  <si>
    <t xml:space="preserve">27-PA-PR-22-1857</t>
  </si>
  <si>
    <t xml:space="preserve">Joan Therese Coy</t>
  </si>
  <si>
    <t xml:space="preserve">In re the Estate of Joan Therese Coy a/k/a Joan T Coy, Deceased</t>
  </si>
  <si>
    <t xml:space="preserve">27-PA-PR-22-1859</t>
  </si>
  <si>
    <t xml:space="preserve">Ronald L Newhouse</t>
  </si>
  <si>
    <t xml:space="preserve">In re the Estate of Ronald L Newhouse, Deceased</t>
  </si>
  <si>
    <t xml:space="preserve">27-PA-PR-22-1865</t>
  </si>
  <si>
    <t xml:space="preserve">Joseph Edward Victor</t>
  </si>
  <si>
    <t xml:space="preserve">In re the Estate of Joseph Edward Victor, Deceased</t>
  </si>
  <si>
    <t xml:space="preserve">27-PA-PR-22-1871</t>
  </si>
  <si>
    <t xml:space="preserve">PETER WILLIAM DANKO</t>
  </si>
  <si>
    <t xml:space="preserve">In re the Estate of PETER WILLIAM DANKO, Deceased</t>
  </si>
  <si>
    <t xml:space="preserve">27-PA-PR-22-1874</t>
  </si>
  <si>
    <t xml:space="preserve">Robert Donald Estes</t>
  </si>
  <si>
    <t xml:space="preserve">In re the Estate of Robert Donald Estes a/k/a Robert D Estes a/k/a R D Estes a/k/a R Donald Estes, Deceased</t>
  </si>
  <si>
    <t xml:space="preserve">27-PA-PR-22-1876</t>
  </si>
  <si>
    <t xml:space="preserve">DANIEL EDWARD GUINEY</t>
  </si>
  <si>
    <t xml:space="preserve">In re the Estate of DANIEL EDWARD GUINEY, Deceased</t>
  </si>
  <si>
    <t xml:space="preserve">27-PA-PR-22-1877</t>
  </si>
  <si>
    <t xml:space="preserve">Arthur Bobby Colvin</t>
  </si>
  <si>
    <t xml:space="preserve">In re the SUPERVISED Estate of Arthur Bobby Colvin a/k/a Arthur B Colvin, Deceased</t>
  </si>
  <si>
    <t xml:space="preserve">27-PA-PR-22-1860</t>
  </si>
  <si>
    <t xml:space="preserve">Timothy Bruce Dickson</t>
  </si>
  <si>
    <t xml:space="preserve">In re the Estate of Timothy Bruce Dickson a/k/a Timothy B Dickson and Timothy Dickson, Deceased</t>
  </si>
  <si>
    <t xml:space="preserve">Court Trial</t>
  </si>
  <si>
    <t xml:space="preserve">27-PA-PR-22-1897</t>
  </si>
  <si>
    <t xml:space="preserve">Toni R Collins</t>
  </si>
  <si>
    <t xml:space="preserve">In re the Estate of Toni R Collins a/k/a Toni Ruth Collinsa and Toni Collins, Deceased</t>
  </si>
  <si>
    <t xml:space="preserve">27-PA-PR-22-1899</t>
  </si>
  <si>
    <t xml:space="preserve">Maxine Phyllis Starke</t>
  </si>
  <si>
    <t xml:space="preserve">In re the Estate of Maxine Phyllis Starke, Deceased</t>
  </si>
  <si>
    <t xml:space="preserve">27-PA-PR-22-1901</t>
  </si>
  <si>
    <t xml:space="preserve">Martin William Mitchell</t>
  </si>
  <si>
    <t xml:space="preserve">In re the SUPERVISED Estate of Martin William Mitchell, Deceased</t>
  </si>
  <si>
    <t xml:space="preserve">27-PA-PR-22-1902</t>
  </si>
  <si>
    <t xml:space="preserve">Dorothy L Rucker</t>
  </si>
  <si>
    <t xml:space="preserve">In re the Estate of Dorothy L Rucker a/k/a Dorothy Lynette Rucker a/k/a Dorothy Rucker, Deceased</t>
  </si>
  <si>
    <t xml:space="preserve">27-PA-PR-22-1908</t>
  </si>
  <si>
    <t xml:space="preserve">Susan Elinor Nelsen</t>
  </si>
  <si>
    <t xml:space="preserve">In re the Estate of Susan Elinor Nelsen, Deceased</t>
  </si>
  <si>
    <t xml:space="preserve">27-PA-PR-22-1910</t>
  </si>
  <si>
    <t xml:space="preserve">Ina Laksis</t>
  </si>
  <si>
    <t xml:space="preserve">In re the Estate of Ina Laksis, Deceased</t>
  </si>
  <si>
    <t xml:space="preserve">27-PA-PR-22-1915</t>
  </si>
  <si>
    <t xml:space="preserve">Gwendolyn Joy DeWall</t>
  </si>
  <si>
    <t xml:space="preserve">In re the SUPERVISED Estate of Gwendolyn Joy DeWall, Deceased</t>
  </si>
  <si>
    <t xml:space="preserve">27-PA-PR-22-1920</t>
  </si>
  <si>
    <t xml:space="preserve">Wang J Lee</t>
  </si>
  <si>
    <t xml:space="preserve">In re the Estate of Wang J Lee, Deceased</t>
  </si>
  <si>
    <t xml:space="preserve">27-PA-PR-21-1390</t>
  </si>
  <si>
    <t xml:space="preserve">Erika Rae Grabow</t>
  </si>
  <si>
    <t xml:space="preserve">In re the SUPERVISED Estate of Erika Rae Grabow a/k/a Erika Rae Sorensen, Deceased</t>
  </si>
  <si>
    <t xml:space="preserve">27-PA-PR-22-1844</t>
  </si>
  <si>
    <t xml:space="preserve">Abdirashid Osman Mohamud</t>
  </si>
  <si>
    <t xml:space="preserve">In re the Estate of Abdirashid Osman Mohamud, Deceased</t>
  </si>
  <si>
    <t xml:space="preserve">27-PA-PR-22-1875</t>
  </si>
  <si>
    <t xml:space="preserve">Duane D Blake</t>
  </si>
  <si>
    <t xml:space="preserve">In re the SUPERVISED Estate of Duane D Blake a/k/a Duane Darrell Blake, Deceased</t>
  </si>
  <si>
    <t xml:space="preserve">27-PA-PR-22-1667</t>
  </si>
  <si>
    <t xml:space="preserve">Evelyn Marie Ohlhauser</t>
  </si>
  <si>
    <t xml:space="preserve">In re the Estate of Evelyn Marie Ohlhauser, Deceased</t>
  </si>
  <si>
    <t xml:space="preserve">27-GC-PR-22-121</t>
  </si>
  <si>
    <t xml:space="preserve">Ameerah Marie-Lee Harris</t>
  </si>
  <si>
    <t xml:space="preserve">In re the Conservatorship of Ameerah Marie-Lee Harris</t>
  </si>
  <si>
    <t xml:space="preserve">27-GC-PR-21-464</t>
  </si>
  <si>
    <t xml:space="preserve">Judith Crawford</t>
  </si>
  <si>
    <t xml:space="preserve">Guardianship and Conservatorship of Judith Crawford</t>
  </si>
  <si>
    <t xml:space="preserve">27-GC-PR-23-126</t>
  </si>
  <si>
    <t xml:space="preserve">Jajaksik Niizu Inicexi Funmaker Andrews</t>
  </si>
  <si>
    <t xml:space="preserve">In re the Minor Conservatorship of Jajaksik Niizu Inicexi Funmaker Andrews</t>
  </si>
  <si>
    <t xml:space="preserve">27-GC-PR-21-463</t>
  </si>
  <si>
    <t xml:space="preserve">Gary Crawford</t>
  </si>
  <si>
    <t xml:space="preserve">Guardianship and Conservatorship of Gary Crawford</t>
  </si>
  <si>
    <t xml:space="preserve">27-GC-PR-23-166</t>
  </si>
  <si>
    <t xml:space="preserve">Adar Awad</t>
  </si>
  <si>
    <t xml:space="preserve">In re the Guardianship and/or Conservatorship of Adar Awad</t>
  </si>
  <si>
    <t xml:space="preserve">27-GC-PR-21-125</t>
  </si>
  <si>
    <t xml:space="preserve">Janice Thurn</t>
  </si>
  <si>
    <t xml:space="preserve">In re the Guardianship and Conservatorship of Janice Thurn</t>
  </si>
  <si>
    <t xml:space="preserve">27-GC-PR-23-78</t>
  </si>
  <si>
    <t xml:space="preserve">Bennett Liam Edeburn</t>
  </si>
  <si>
    <t xml:space="preserve">In re the Minor Conservatorship of Bennett Liam Edeburn</t>
  </si>
  <si>
    <t xml:space="preserve">27-P7-77-768961</t>
  </si>
  <si>
    <t xml:space="preserve">Scott R. Volk</t>
  </si>
  <si>
    <t xml:space="preserve">In re the Guardianship and Conservatorship of Scott R. Volk</t>
  </si>
  <si>
    <t xml:space="preserve">Guardian - Adult</t>
  </si>
  <si>
    <t xml:space="preserve">27-PA-PR-22-1766</t>
  </si>
  <si>
    <t xml:space="preserve">Joyce G Gordon</t>
  </si>
  <si>
    <t xml:space="preserve">In re the Estate of Joyce G Gordon a/k/a Joyce Gudenberg Gordon a/k/a Joyce Gordon, Deceased</t>
  </si>
  <si>
    <t xml:space="preserve">27-PA-PR-22-1924</t>
  </si>
  <si>
    <t xml:space="preserve">Camille B Peterson</t>
  </si>
  <si>
    <t xml:space="preserve">In re the SUPERVISED Estate of Camille B Peterson, Deceased</t>
  </si>
  <si>
    <t xml:space="preserve">27-PA-PR-22-1934</t>
  </si>
  <si>
    <t xml:space="preserve">Marguerite Mary Skala</t>
  </si>
  <si>
    <t xml:space="preserve">In re the Estate of Marguerite Mary Skala, Deceased</t>
  </si>
  <si>
    <t xml:space="preserve">27-PA-PR-22-1935</t>
  </si>
  <si>
    <t xml:space="preserve">Shirlee Lindner</t>
  </si>
  <si>
    <t xml:space="preserve">In re the Estate of Shirlee Lindner, Deceased</t>
  </si>
  <si>
    <t xml:space="preserve">27-PA-PR-22-1919</t>
  </si>
  <si>
    <t xml:space="preserve">Jo Ann M Rechtzigel</t>
  </si>
  <si>
    <t xml:space="preserve">In re the Estate of Jo Ann M Rechtzigel, Deceased</t>
  </si>
  <si>
    <t xml:space="preserve">27-PA-PR-22-1928</t>
  </si>
  <si>
    <t xml:space="preserve">Marlin W Rechtzigel</t>
  </si>
  <si>
    <t xml:space="preserve">In re the Estate of Marlin W Rechtzigel, Deceased</t>
  </si>
  <si>
    <t xml:space="preserve">27-PA-PR-23-589</t>
  </si>
  <si>
    <t xml:space="preserve">MAURICE TYHEEN WATSON</t>
  </si>
  <si>
    <t xml:space="preserve">In re the Estate of MAURICE TYHEEN WATSON, Deceased</t>
  </si>
  <si>
    <t xml:space="preserve">Hennepin Probate Mental Health</t>
  </si>
  <si>
    <t xml:space="preserve">27-PA-PR-23-619</t>
  </si>
  <si>
    <t xml:space="preserve">Martin Robert Scalici</t>
  </si>
  <si>
    <t xml:space="preserve">In re the Estate of Martin Robert Scalici, Deceased</t>
  </si>
  <si>
    <t xml:space="preserve">27-P6-88-002425</t>
  </si>
  <si>
    <t xml:space="preserve">Nancy Brown</t>
  </si>
  <si>
    <t xml:space="preserve">In re the Guardianship of Nancy Brown</t>
  </si>
  <si>
    <t xml:space="preserve">27-GC-PR-23-97</t>
  </si>
  <si>
    <t xml:space="preserve">Mark Maynard</t>
  </si>
  <si>
    <t xml:space="preserve">In re the Guardianship and/or Conservatorship of Mark Maynard</t>
  </si>
  <si>
    <t xml:space="preserve">27-GC-PR-23-117</t>
  </si>
  <si>
    <t xml:space="preserve">Jett Ashenafi Schryver</t>
  </si>
  <si>
    <t xml:space="preserve">In re the Guardianship of Jett Ashenafi Schryver</t>
  </si>
  <si>
    <t xml:space="preserve">27-GC-PR-14-238</t>
  </si>
  <si>
    <t xml:space="preserve">Joseph K Clemons</t>
  </si>
  <si>
    <t xml:space="preserve">In re the Guardianship of Joseph K Clemons</t>
  </si>
  <si>
    <t xml:space="preserve">27-P3-92-000619</t>
  </si>
  <si>
    <t xml:space="preserve">TARA JO STEFFEN</t>
  </si>
  <si>
    <t xml:space="preserve">GUARDIANSHIP OF TARA JO STEFFEN</t>
  </si>
  <si>
    <t xml:space="preserve">27-GC-PR-20-240</t>
  </si>
  <si>
    <t xml:space="preserve">Grant E. Mortenson</t>
  </si>
  <si>
    <t xml:space="preserve">In re the Minor Conservatorship of Grant E. Mortenson, Ward</t>
  </si>
  <si>
    <t xml:space="preserve">27-GC-PR-20-35</t>
  </si>
  <si>
    <t xml:space="preserve">Jay Donley</t>
  </si>
  <si>
    <t xml:space="preserve">In re the Guardianship of Jay Donley f/k/a June Donley</t>
  </si>
  <si>
    <t xml:space="preserve">27-GC-PR-23-110</t>
  </si>
  <si>
    <t xml:space="preserve">Lillian Cassandra Parens</t>
  </si>
  <si>
    <t xml:space="preserve">In re the Minor Conservatorship of Lillian Cassandra Parens</t>
  </si>
  <si>
    <t xml:space="preserve">27-GC-PR-23-111</t>
  </si>
  <si>
    <t xml:space="preserve">Lorena Rose Parens</t>
  </si>
  <si>
    <t xml:space="preserve">In re the Minor Conservatorship of Lorena Rose Parens</t>
  </si>
  <si>
    <t xml:space="preserve">27-GC-PR-23-112</t>
  </si>
  <si>
    <t xml:space="preserve">Isabelle Parens</t>
  </si>
  <si>
    <t xml:space="preserve">In re the Minor Conservatorship of Isabelle Parens</t>
  </si>
  <si>
    <t xml:space="preserve">27-GC-PR-23-71</t>
  </si>
  <si>
    <t xml:space="preserve">Kenneth Nelson</t>
  </si>
  <si>
    <t xml:space="preserve">In re the Guardianship and/or Conservatorship of Kenneth Nelson</t>
  </si>
  <si>
    <t xml:space="preserve">27-GC-PR-21-557</t>
  </si>
  <si>
    <t xml:space="preserve">Susan Cernjar</t>
  </si>
  <si>
    <t xml:space="preserve">In re the Guardianship and Conservatorship of Susan Cernjar</t>
  </si>
  <si>
    <t xml:space="preserve">27-P7-85-001544</t>
  </si>
  <si>
    <t xml:space="preserve">Rose Asplund</t>
  </si>
  <si>
    <t xml:space="preserve">In re the Guardianship of Rose Asplund, a/k/a Rosie Asplund</t>
  </si>
  <si>
    <t xml:space="preserve">27-PA-PR-23-116</t>
  </si>
  <si>
    <t xml:space="preserve">Paul Joseph Sproviero</t>
  </si>
  <si>
    <t xml:space="preserve">In re the Estate of Paul Joseph Sproviero a/k/a Paul J Sproviero a/k/a Paul Sproviero, Deceased</t>
  </si>
  <si>
    <t xml:space="preserve">27-PA-PR-20-561</t>
  </si>
  <si>
    <t xml:space="preserve">Geraldine Mary Eichholz</t>
  </si>
  <si>
    <t xml:space="preserve">In re the SUPERVISED Estate of Geraldine Mary Eichholz, Deceased</t>
  </si>
  <si>
    <t xml:space="preserve">27-PA-PR-23-120</t>
  </si>
  <si>
    <t xml:space="preserve">CURTISS VELANDER JOHNSON</t>
  </si>
  <si>
    <t xml:space="preserve">In re the Estate of CURTISS VELANDER JOHNSON, Deceased</t>
  </si>
  <si>
    <t xml:space="preserve">27-GC-PR-22-156</t>
  </si>
  <si>
    <t xml:space="preserve">Betty Myrtle Barstow</t>
  </si>
  <si>
    <t xml:space="preserve">In re the Guardianship and Conservatorship of Betty Myrtle Barstow</t>
  </si>
  <si>
    <t xml:space="preserve">27-PA-PR-23-111</t>
  </si>
  <si>
    <t xml:space="preserve">Diane Severson</t>
  </si>
  <si>
    <t xml:space="preserve">In re the Estate of Diane Severson, Deceased</t>
  </si>
  <si>
    <t xml:space="preserve">27-GC-PR-21-569</t>
  </si>
  <si>
    <t xml:space="preserve">DIANE SEVERSON</t>
  </si>
  <si>
    <t xml:space="preserve">In re the Guardianship and Conservatorship of DIANE SEVERSON</t>
  </si>
  <si>
    <t xml:space="preserve">27-PA-PR-23-540</t>
  </si>
  <si>
    <t xml:space="preserve">VALERIE GREEN BIRR</t>
  </si>
  <si>
    <t xml:space="preserve">In re the Estate of VALERIE GREEN BIRR, Deceased</t>
  </si>
  <si>
    <t xml:space="preserve">27-PA-PR-23-144</t>
  </si>
  <si>
    <t xml:space="preserve">CARTER HOWE GLENDENNING</t>
  </si>
  <si>
    <t xml:space="preserve">In re the Estate of CARTER HOWE GLENDENNING, Deceased</t>
  </si>
  <si>
    <t xml:space="preserve">27-PA-PR-23-152</t>
  </si>
  <si>
    <t xml:space="preserve">Brenda Joyce McDaniel</t>
  </si>
  <si>
    <t xml:space="preserve">In re the Estate of Brenda Joyce McDaniel, Deceased</t>
  </si>
  <si>
    <t xml:space="preserve">27-PA-PR-23-150</t>
  </si>
  <si>
    <t xml:space="preserve">Cory Robert Lemke</t>
  </si>
  <si>
    <t xml:space="preserve">In re the FORMAL SUPERVISED Estate of Cory Robert Lemke, Deceased</t>
  </si>
  <si>
    <t xml:space="preserve">27-GC-PR-22-283</t>
  </si>
  <si>
    <t xml:space="preserve">Virginia Lyson</t>
  </si>
  <si>
    <t xml:space="preserve">In re the Emergency Guardianship and Conservatorship of Virginia Lyson</t>
  </si>
  <si>
    <t xml:space="preserve">27-GC-PR-13-64</t>
  </si>
  <si>
    <t xml:space="preserve">Paul C Roemer</t>
  </si>
  <si>
    <t xml:space="preserve">In re the Guardianship and/or Conservatorship of Paul C Roemer</t>
  </si>
  <si>
    <t xml:space="preserve">27-PA-PR-23-176</t>
  </si>
  <si>
    <t xml:space="preserve">Janet L Karp</t>
  </si>
  <si>
    <t xml:space="preserve">In re the SUPERVISED Estate of Janet L Karp a/k/a Janet Louise Karp, Deceased</t>
  </si>
  <si>
    <t xml:space="preserve">27-PA-PR-23-188</t>
  </si>
  <si>
    <t xml:space="preserve">Bonita M Conway</t>
  </si>
  <si>
    <t xml:space="preserve">In re the Estate of Bonita M Conway, Deceased</t>
  </si>
  <si>
    <t xml:space="preserve">27-PA-PR-23-198</t>
  </si>
  <si>
    <t xml:space="preserve">Eugene Mack Moore</t>
  </si>
  <si>
    <t xml:space="preserve">In re the Estate of Eugene Mack Moore, Deceased</t>
  </si>
  <si>
    <t xml:space="preserve">27-GC-PR-20-517</t>
  </si>
  <si>
    <t xml:space="preserve">Liz Leibert</t>
  </si>
  <si>
    <t xml:space="preserve">In re the Guardianship and Conservatorship of Liz Leibert</t>
  </si>
  <si>
    <t xml:space="preserve">27-GC-PR-22-560</t>
  </si>
  <si>
    <t xml:space="preserve">SHIRLEY HERNESS</t>
  </si>
  <si>
    <t xml:space="preserve">In re the Guardianship and/or Conservatorship of SHIRLEY HERNESS</t>
  </si>
  <si>
    <t xml:space="preserve">27-PA-PR-23-168</t>
  </si>
  <si>
    <t xml:space="preserve">KAREN R TUMA</t>
  </si>
  <si>
    <t xml:space="preserve">In re the Estate of KAREN R TUMA, Deceased</t>
  </si>
  <si>
    <t xml:space="preserve">27-PA-PR-23-204</t>
  </si>
  <si>
    <t xml:space="preserve">Robert Stewart Past</t>
  </si>
  <si>
    <t xml:space="preserve">In re the Estate of Robert Stewart Past, Deceased</t>
  </si>
  <si>
    <t xml:space="preserve">27-PA-PR-23-203</t>
  </si>
  <si>
    <t xml:space="preserve">Dawn Marie Moore</t>
  </si>
  <si>
    <t xml:space="preserve">In re the Estate of Dawn Marie Moore, Deceased</t>
  </si>
  <si>
    <t xml:space="preserve">27-PA-PR-23-205</t>
  </si>
  <si>
    <t xml:space="preserve">Russell James Moore</t>
  </si>
  <si>
    <t xml:space="preserve">In re the Estate of Russell James Moore a/k/a Russell J Moore and Russell Moore, Deceased</t>
  </si>
  <si>
    <t xml:space="preserve">27-GC-PR-08-462</t>
  </si>
  <si>
    <t xml:space="preserve">Jade Guo Miller</t>
  </si>
  <si>
    <t xml:space="preserve">In the Conservatorship of Jade Guo Miller, Minor Conservatee</t>
  </si>
  <si>
    <t xml:space="preserve">Conservatorship - Minor</t>
  </si>
  <si>
    <t xml:space="preserve">27-PA-PR-23-700</t>
  </si>
  <si>
    <t xml:space="preserve">ARNOLD JOHN BJERGO</t>
  </si>
  <si>
    <t xml:space="preserve">In re the Estate of ARNOLD JOHN BJERGO a/k/a Arnie Bjergo, Deceased</t>
  </si>
  <si>
    <t xml:space="preserve">27-MH-PR-23-545</t>
  </si>
  <si>
    <t xml:space="preserve">Tyrone G Story</t>
  </si>
  <si>
    <t xml:space="preserve">In the Matter of the Civil Commitment of Tyrone G Story, Respondent</t>
  </si>
  <si>
    <t xml:space="preserve">27-MH-PR-23-543</t>
  </si>
  <si>
    <t xml:space="preserve">Titus T Kejleh</t>
  </si>
  <si>
    <t xml:space="preserve">In the Matter of the Civil Commitment of Titus T Kejleh, Respondent</t>
  </si>
  <si>
    <t xml:space="preserve">27-MH-PR-23-548</t>
  </si>
  <si>
    <t xml:space="preserve">Josiah Matthew Knisely</t>
  </si>
  <si>
    <t xml:space="preserve">In the Matter of the Civil Commitment of Josiah Matthew Knisely, Respondent</t>
  </si>
  <si>
    <t xml:space="preserve">27-MH-PR-23-546</t>
  </si>
  <si>
    <t xml:space="preserve">James Meyer</t>
  </si>
  <si>
    <t xml:space="preserve">In the Matter of the Civil Commitment of James Meyer, Respondent</t>
  </si>
  <si>
    <t xml:space="preserve">13:00</t>
  </si>
  <si>
    <t xml:space="preserve">27-MH-PR-22-949</t>
  </si>
  <si>
    <t xml:space="preserve">Jacquieta Diane Whittington</t>
  </si>
  <si>
    <t xml:space="preserve">In the Matter of the Civil Commitment of Jacquieta Diane Whittington, Respondent</t>
  </si>
  <si>
    <t xml:space="preserve">27-MH-PR-23-551</t>
  </si>
  <si>
    <t xml:space="preserve">JALIL RAHMAL JONES</t>
  </si>
  <si>
    <t xml:space="preserve">In the Matter of the Civil Commitment of JALIL RAHMAL JONES, Respondent</t>
  </si>
  <si>
    <t xml:space="preserve">27-MH-PR-23-572</t>
  </si>
  <si>
    <t xml:space="preserve">Treasure Shavelle Taylor</t>
  </si>
  <si>
    <t xml:space="preserve">In the Matter of the Civil Commitment of Treasure Shavelle Taylor, Respondent</t>
  </si>
  <si>
    <t xml:space="preserve">27-MH-PR-23-554</t>
  </si>
  <si>
    <t xml:space="preserve">Lanadee E Doll</t>
  </si>
  <si>
    <t xml:space="preserve">In the Matter of the Civil Commitment of Lanadee E Doll, Respondent</t>
  </si>
  <si>
    <t xml:space="preserve">27-MH-PR-23-547</t>
  </si>
  <si>
    <t xml:space="preserve">Zahabay Ibrahim</t>
  </si>
  <si>
    <t xml:space="preserve">In the Matter of the Civil Commitment of Zahabay Ibrahim, Respondent</t>
  </si>
  <si>
    <t xml:space="preserve">27-MH-PR-23-555</t>
  </si>
  <si>
    <t xml:space="preserve">Anna Elizabeth Halvorson</t>
  </si>
  <si>
    <t xml:space="preserve">In the Matter of the Civil Commitment of Anna Elizabeth Halvorson, Respondent</t>
  </si>
  <si>
    <t xml:space="preserve">27-MH-PR-23-518</t>
  </si>
  <si>
    <t xml:space="preserve">Brandon Cletus George</t>
  </si>
  <si>
    <t xml:space="preserve">In the Matter of the Civil Commitment of Brandon Cletus George, Respondent</t>
  </si>
  <si>
    <t xml:space="preserve">08:45</t>
  </si>
  <si>
    <t xml:space="preserve">27-MH-PR-23-188</t>
  </si>
  <si>
    <t xml:space="preserve">Jason Gerardy</t>
  </si>
  <si>
    <t xml:space="preserve">In the Matter of the Civil Commitment of Jason Gerardy, Respondent</t>
  </si>
  <si>
    <t xml:space="preserve">27-MH-PR-08-43</t>
  </si>
  <si>
    <t xml:space="preserve">Bobbie Valentino Overton</t>
  </si>
  <si>
    <t xml:space="preserve">In the Matter of the Civil Commitment of Bobbie Valentino Overton, Respondent (comm DD only)</t>
  </si>
  <si>
    <t xml:space="preserve">27-MH-PR-23-557</t>
  </si>
  <si>
    <t xml:space="preserve">BRITTANY ALEXANDRIA BRYANT</t>
  </si>
  <si>
    <t xml:space="preserve">In the Matter of the Civil Commitment of BRITTANY ALEXANDRIA BRYANT, Respondent</t>
  </si>
  <si>
    <t xml:space="preserve">27-MH-PR-23-568</t>
  </si>
  <si>
    <t xml:space="preserve">SERGIO NAHUN MENCIA-BAUTISTA</t>
  </si>
  <si>
    <t xml:space="preserve">In the Matter of the Civil Commitment of SERGIO NAHUN MENCIA-BAUTISTA, Respondent</t>
  </si>
  <si>
    <t xml:space="preserve">27-MH-PR-23-562</t>
  </si>
  <si>
    <t xml:space="preserve">Lori Renee Douglas</t>
  </si>
  <si>
    <t xml:space="preserve">In the Matter of the Civil Commitment of Lori Renee Douglas, Respondent</t>
  </si>
  <si>
    <t xml:space="preserve">27-MH-PR-23-574</t>
  </si>
  <si>
    <t xml:space="preserve">DESTA ASFAW</t>
  </si>
  <si>
    <t xml:space="preserve">In the Matter of the Civil Commitment of DESTA ASFAW, Respondent</t>
  </si>
  <si>
    <t xml:space="preserve">27-MH-PR-23-466</t>
  </si>
  <si>
    <t xml:space="preserve">MARK ANTHONY REINHART</t>
  </si>
  <si>
    <t xml:space="preserve">In the Matter of the Civil Commitment of MARK ANTHONY REINHART, Respondent</t>
  </si>
  <si>
    <t xml:space="preserve">27-MH-PR-23-139</t>
  </si>
  <si>
    <t xml:space="preserve">Erica M. Domarus</t>
  </si>
  <si>
    <t xml:space="preserve">In the Matter of the Civil Commitment of Erica M. Domarus, aka Erica Mae Domarus,Respondent</t>
  </si>
  <si>
    <t xml:space="preserve">27-MH-PR-23-573</t>
  </si>
  <si>
    <t xml:space="preserve">Wayne Branch</t>
  </si>
  <si>
    <t xml:space="preserve">In the Matter of the Civil Commitment of Wayne Branch, Respondent</t>
  </si>
  <si>
    <t xml:space="preserve">27-MH-PR-23-565</t>
  </si>
  <si>
    <t xml:space="preserve">Salomie Kieah</t>
  </si>
  <si>
    <t xml:space="preserve">In the Matter of the Civil Commitment of Salomie Kieah, Respondent</t>
  </si>
  <si>
    <t xml:space="preserve">27-MH-PR-23-576</t>
  </si>
  <si>
    <t xml:space="preserve">Deka Mohamed Abdullahi</t>
  </si>
  <si>
    <t xml:space="preserve">In the Matter of the Civil Commitment of Deka Mohamed Abdullahi aka Mohamed Abdullahi, Respondent</t>
  </si>
  <si>
    <t xml:space="preserve">27-MH-PR-22-1256</t>
  </si>
  <si>
    <t xml:space="preserve">Nimo M Farah</t>
  </si>
  <si>
    <t xml:space="preserve">In the Matter of the Civil Commitment of Nimo M Farah, Respondent</t>
  </si>
  <si>
    <t xml:space="preserve">27-MH-PR-23-570</t>
  </si>
  <si>
    <t xml:space="preserve">HOWARD JAMES HUTCHISON</t>
  </si>
  <si>
    <t xml:space="preserve">In the Matter of the Civil Commitment of HOWARD JAMES HUTCHISON, Respondent</t>
  </si>
  <si>
    <t xml:space="preserve">27-MH-PR-23-575</t>
  </si>
  <si>
    <t xml:space="preserve">Collin Robert Dobin</t>
  </si>
  <si>
    <t xml:space="preserve">In the Matter of the Civil Commitment of Collin Robert Dobin, Respondent</t>
  </si>
  <si>
    <t xml:space="preserve">27-MH-PR-23-148</t>
  </si>
  <si>
    <t xml:space="preserve">Megan Michelle Petersen</t>
  </si>
  <si>
    <t xml:space="preserve">In the Matter of the Civil Commitment of Megan Michelle Petersen, Respondent</t>
  </si>
  <si>
    <t xml:space="preserve">27-MH-PR-23-564</t>
  </si>
  <si>
    <t xml:space="preserve">Khalid M Jama</t>
  </si>
  <si>
    <t xml:space="preserve">In the Matter of the Civil Commitment of Khalid M Jama, Respondent</t>
  </si>
  <si>
    <t xml:space="preserve">27-MH-PR-23-577</t>
  </si>
  <si>
    <t xml:space="preserve">Keaton Douglas Wilson</t>
  </si>
  <si>
    <t xml:space="preserve">In the Matter of the Civil Commitment of Keaton Douglas Wilson, Respondent</t>
  </si>
  <si>
    <t xml:space="preserve">27-MH-PR-23-523</t>
  </si>
  <si>
    <t xml:space="preserve">Umeka L. Lewis</t>
  </si>
  <si>
    <t xml:space="preserve">In the Matter of the Civil Commitment of Umeka L. Lewis, Respondent</t>
  </si>
  <si>
    <t xml:space="preserve">27-MH-PR-22-699</t>
  </si>
  <si>
    <t xml:space="preserve">Alveto Rivera</t>
  </si>
  <si>
    <t xml:space="preserve">In the Matter of the Civil Commitment of Alveto Rivera, Respondent</t>
  </si>
  <si>
    <t xml:space="preserve">Commitment - Sexual Dangerous &amp; Psychopathic Personality</t>
  </si>
  <si>
    <t xml:space="preserve">Order to Show Cause Hearing</t>
  </si>
  <si>
    <t xml:space="preserve">27-GC-PR-22-122</t>
  </si>
  <si>
    <t xml:space="preserve">Alysia Ryann Coleman</t>
  </si>
  <si>
    <t xml:space="preserve">In re the Conservatorship of Alysia Ryann Coleman</t>
  </si>
  <si>
    <t xml:space="preserve">27-GC-PR-22-123</t>
  </si>
  <si>
    <t xml:space="preserve">Ayanna Sasha Harris</t>
  </si>
  <si>
    <t xml:space="preserve">In re the Conservatorship of Ayanna Sasha Harris</t>
  </si>
  <si>
    <t xml:space="preserve">27-PA-PR-23-379</t>
  </si>
  <si>
    <t xml:space="preserve">Lynn Lucy Ernzer</t>
  </si>
  <si>
    <t xml:space="preserve">In re the Estate of Lynn Lucy Ernzer, Deceased</t>
  </si>
  <si>
    <t xml:space="preserve">27-PA-PR-23-383</t>
  </si>
  <si>
    <t xml:space="preserve">Susan Marie Danielson</t>
  </si>
  <si>
    <t xml:space="preserve">In re the Estate of Susan Marie Danielson a/k/a Sue M Danielson, Deceased</t>
  </si>
  <si>
    <t xml:space="preserve">27-PA-PR-23-387</t>
  </si>
  <si>
    <t xml:space="preserve">SUSAN RENAE WORSHAM</t>
  </si>
  <si>
    <t xml:space="preserve">In re the Estate of SUSAN RENAE WORSHAM, Deceased</t>
  </si>
  <si>
    <t xml:space="preserve">27-PA-PR-23-388</t>
  </si>
  <si>
    <t xml:space="preserve">Kirk William Bethke</t>
  </si>
  <si>
    <t xml:space="preserve">In re the Estate of Kirk William Bethke a/k/a Kirk W Bethke, Deceased</t>
  </si>
  <si>
    <t xml:space="preserve">27-PA-PR-23-377</t>
  </si>
  <si>
    <t xml:space="preserve">Marie Alena Abele</t>
  </si>
  <si>
    <t xml:space="preserve">In re the Estate of Marie Alena Abele, Deceased</t>
  </si>
  <si>
    <t xml:space="preserve">27-PA-PR-22-1650</t>
  </si>
  <si>
    <t xml:space="preserve">Clarence Jack Wallis McCabe</t>
  </si>
  <si>
    <t xml:space="preserve">In re the Estate of Clarence Jack Wallis McCabe a/k/a Jack Wallis McCabe, Deceased</t>
  </si>
  <si>
    <t xml:space="preserve">27-PA-PR-23-391</t>
  </si>
  <si>
    <t xml:space="preserve">Gary Bruce Hanson</t>
  </si>
  <si>
    <t xml:space="preserve">In re the Estate of Gary Bruce Hanson a/k/a Gary B Hanson and Gary Hanson, Deceased</t>
  </si>
  <si>
    <t xml:space="preserve">27-PA-PR-20-1512</t>
  </si>
  <si>
    <t xml:space="preserve">Katherine E Coolidge</t>
  </si>
  <si>
    <t xml:space="preserve">In re the Estate of Katherine E Coolidge a/k/a Katherine Emelie Coolidge and Katherine Coolidge, Deceased</t>
  </si>
  <si>
    <t xml:space="preserve">27-PA-PR-21-1641</t>
  </si>
  <si>
    <t xml:space="preserve">Gloria P Soiya</t>
  </si>
  <si>
    <t xml:space="preserve">In re the SUPERVISED Estate of Gloria P Soiya a/k/a Gloria Krom Soiya, Deceased</t>
  </si>
  <si>
    <t xml:space="preserve">27-PA-PR-21-1093</t>
  </si>
  <si>
    <t xml:space="preserve">Lloyd Winfield</t>
  </si>
  <si>
    <t xml:space="preserve">In re the SUPERVISED Estate of Lloyd Winfield, Deceased</t>
  </si>
  <si>
    <t xml:space="preserve">27-PA-PR-21-68</t>
  </si>
  <si>
    <t xml:space="preserve">John Forrest Anderson</t>
  </si>
  <si>
    <t xml:space="preserve">In re the SUPERVISED Estate of John Forrest Anderson, Deceased</t>
  </si>
  <si>
    <t xml:space="preserve">27-PA-PR-23-393</t>
  </si>
  <si>
    <t xml:space="preserve">Willie James Council</t>
  </si>
  <si>
    <t xml:space="preserve">In re the Estate of Willie James Council, Deceased</t>
  </si>
  <si>
    <t xml:space="preserve">27-GC-PR-15-217</t>
  </si>
  <si>
    <t xml:space="preserve">Alexei Dickinson</t>
  </si>
  <si>
    <t xml:space="preserve">In re the Guardianship and Conservatorship of Alexei Dickinson</t>
  </si>
  <si>
    <t xml:space="preserve">27-GC-PR-19-338</t>
  </si>
  <si>
    <t xml:space="preserve">Man Lai Yeung</t>
  </si>
  <si>
    <t xml:space="preserve">In re the Guardianship of Man Lai Yeung</t>
  </si>
  <si>
    <t xml:space="preserve">27-GC-PR-22-376</t>
  </si>
  <si>
    <t xml:space="preserve">KEITH OUDAL</t>
  </si>
  <si>
    <t xml:space="preserve">In re the Guardianship and Conservatorship of KEITH OUDAL</t>
  </si>
  <si>
    <t xml:space="preserve">27-P6-80-771599</t>
  </si>
  <si>
    <t xml:space="preserve">Michael James Boss</t>
  </si>
  <si>
    <t xml:space="preserve">In re the Guardianship of Michael James Boss</t>
  </si>
  <si>
    <t xml:space="preserve">27-GC-PR-05-374</t>
  </si>
  <si>
    <t xml:space="preserve">Dwayne Davis</t>
  </si>
  <si>
    <t xml:space="preserve">In re the Guardianship of: Dwayne Davis</t>
  </si>
  <si>
    <t xml:space="preserve">09:10</t>
  </si>
  <si>
    <t xml:space="preserve">27-P3-94-000849</t>
  </si>
  <si>
    <t xml:space="preserve">WALTER IVAN JOHNSON</t>
  </si>
  <si>
    <t xml:space="preserve">GUARDIANSHIP OF WALTER IVAN JOHNSON</t>
  </si>
  <si>
    <t xml:space="preserve">27-P6-88-002442</t>
  </si>
  <si>
    <t xml:space="preserve">Sarah Marie George</t>
  </si>
  <si>
    <t xml:space="preserve">Guardianship of Sarah Marie George</t>
  </si>
  <si>
    <t xml:space="preserve">27-GC-PR-06-124</t>
  </si>
  <si>
    <t xml:space="preserve">Tyler James Babitz</t>
  </si>
  <si>
    <t xml:space="preserve">In re the Guardianship of Tyler James Babitz</t>
  </si>
  <si>
    <t xml:space="preserve">09:20</t>
  </si>
  <si>
    <t xml:space="preserve">27-GC-PR-12-150</t>
  </si>
  <si>
    <t xml:space="preserve">Ernest R Jelleberg</t>
  </si>
  <si>
    <t xml:space="preserve">In re the Guardianship and/or Conservatorship of Ernest R Jelleberg, Ward</t>
  </si>
  <si>
    <t xml:space="preserve">27-GC-PR-12-510</t>
  </si>
  <si>
    <t xml:space="preserve">Mitchell L Kallevig</t>
  </si>
  <si>
    <t xml:space="preserve">In re the Guardianship of Mitchell L Kallevig</t>
  </si>
  <si>
    <t xml:space="preserve">27-GC-PR-19-572</t>
  </si>
  <si>
    <t xml:space="preserve">Jalonda P Lewis</t>
  </si>
  <si>
    <t xml:space="preserve">In re the Guardianship of Jalonda P Lewis</t>
  </si>
  <si>
    <t xml:space="preserve">27-GC-PR-12-520</t>
  </si>
  <si>
    <t xml:space="preserve">William H A Morris</t>
  </si>
  <si>
    <t xml:space="preserve">In re the Guardianship of William H A Morris</t>
  </si>
  <si>
    <t xml:space="preserve">27-GC-PR-14-509</t>
  </si>
  <si>
    <t xml:space="preserve">Jacob Nelson</t>
  </si>
  <si>
    <t xml:space="preserve">In re the Guardianship of Jacob Nelson</t>
  </si>
  <si>
    <t xml:space="preserve">27-GC-PR-19-586</t>
  </si>
  <si>
    <t xml:space="preserve">Nicholas Ray Glad</t>
  </si>
  <si>
    <t xml:space="preserve">In re the Guardianship of Nicholas Ray Glad</t>
  </si>
  <si>
    <t xml:space="preserve">27-GC-PR-13-571</t>
  </si>
  <si>
    <t xml:space="preserve">Jessica A Barker</t>
  </si>
  <si>
    <t xml:space="preserve">In re the Guardianship of Jessica A Barker</t>
  </si>
  <si>
    <t xml:space="preserve">09:40</t>
  </si>
  <si>
    <t xml:space="preserve">27-GC-PR-18-340</t>
  </si>
  <si>
    <t xml:space="preserve">Timothy L Croal</t>
  </si>
  <si>
    <t xml:space="preserve">In re the Guardianship of Timothy L Croal</t>
  </si>
  <si>
    <t xml:space="preserve">27-GC-PR-20-491</t>
  </si>
  <si>
    <t xml:space="preserve">Romere Powell</t>
  </si>
  <si>
    <t xml:space="preserve">In re the Guardianship of Romere Powell</t>
  </si>
  <si>
    <t xml:space="preserve">09:50</t>
  </si>
  <si>
    <t xml:space="preserve">27-GC-PR-21-533</t>
  </si>
  <si>
    <t xml:space="preserve">Alante Benson Bradley</t>
  </si>
  <si>
    <t xml:space="preserve">In re the Guardianship of Alante Benson Bradley</t>
  </si>
  <si>
    <t xml:space="preserve">27-P0-99-002139</t>
  </si>
  <si>
    <t xml:space="preserve">BRIAN KIRBY</t>
  </si>
  <si>
    <t xml:space="preserve">GUARDIANSHIP OF BRIAN KIRBY</t>
  </si>
  <si>
    <t xml:space="preserve">27-GC-PR-13-132</t>
  </si>
  <si>
    <t xml:space="preserve">Laura G Nelson</t>
  </si>
  <si>
    <t xml:space="preserve">In re the Guardianship of Laura G Nelson</t>
  </si>
  <si>
    <t xml:space="preserve">27-GC-PR-21-536</t>
  </si>
  <si>
    <t xml:space="preserve">CAROL BLISS</t>
  </si>
  <si>
    <t xml:space="preserve">In re the Guardianship and Conservatorship of CAROL BLISS</t>
  </si>
  <si>
    <t xml:space="preserve">27-P4-95-002099</t>
  </si>
  <si>
    <t xml:space="preserve">Jessie Michael Provo</t>
  </si>
  <si>
    <t xml:space="preserve">In re the Guardianship of Jessie Michael Provo</t>
  </si>
  <si>
    <t xml:space="preserve">27-P6-87-000891</t>
  </si>
  <si>
    <t xml:space="preserve">Kathleen Marie Rooney</t>
  </si>
  <si>
    <t xml:space="preserve">In re the Guardianship of Kathleen Marie Rooney</t>
  </si>
  <si>
    <t xml:space="preserve">27-GC-PR-04-559</t>
  </si>
  <si>
    <t xml:space="preserve">Alexander John Rupp</t>
  </si>
  <si>
    <t xml:space="preserve">In re the Guardianship of Alexander John Rupp</t>
  </si>
  <si>
    <t xml:space="preserve">10:10</t>
  </si>
  <si>
    <t xml:space="preserve">27-GC-PR-09-497</t>
  </si>
  <si>
    <t xml:space="preserve">Deonte Devell Wilder</t>
  </si>
  <si>
    <t xml:space="preserve">In re the Guardianship of Deonte Devell Wilder</t>
  </si>
  <si>
    <t xml:space="preserve">27-GC-PR-18-448</t>
  </si>
  <si>
    <t xml:space="preserve">Johnathan Myers</t>
  </si>
  <si>
    <t xml:space="preserve">In re the Guardianship of Johnathan Myers</t>
  </si>
  <si>
    <t xml:space="preserve">27-GC-PR-20-492</t>
  </si>
  <si>
    <t xml:space="preserve">Ella Mei Mulvahill</t>
  </si>
  <si>
    <t xml:space="preserve">In re the Guardianship of Ella Mei Mulvahill</t>
  </si>
  <si>
    <t xml:space="preserve">10:20</t>
  </si>
  <si>
    <t xml:space="preserve">27-PX-96-001419</t>
  </si>
  <si>
    <t xml:space="preserve">MICHELLE M. WICKSTROM</t>
  </si>
  <si>
    <t xml:space="preserve">GUARDIANSHIP OF MICHELLE M. WICKSTROM</t>
  </si>
  <si>
    <t xml:space="preserve">27-GC-PR-14-510</t>
  </si>
  <si>
    <t xml:space="preserve">Joshua Nelson</t>
  </si>
  <si>
    <t xml:space="preserve">In re the Guardianship of Joshua Nelson, Ward</t>
  </si>
  <si>
    <t xml:space="preserve">27-GC-PR-19-553</t>
  </si>
  <si>
    <t xml:space="preserve">NURA HASSAN AHMED</t>
  </si>
  <si>
    <t xml:space="preserve">In re the Guardianship of NURA HASSAN AHMED</t>
  </si>
  <si>
    <t xml:space="preserve">27-GC-PR-16-481</t>
  </si>
  <si>
    <t xml:space="preserve">Mohamed Hassan</t>
  </si>
  <si>
    <t xml:space="preserve">In re the Guardianship of Mohamed Hassan</t>
  </si>
  <si>
    <t xml:space="preserve">10:40</t>
  </si>
  <si>
    <t xml:space="preserve">27-GC-PR-21-469</t>
  </si>
  <si>
    <t xml:space="preserve">Isse-Din Hassan</t>
  </si>
  <si>
    <t xml:space="preserve">In re the Guardianship of Isse-Din Hassan</t>
  </si>
  <si>
    <t xml:space="preserve">10:50</t>
  </si>
  <si>
    <t xml:space="preserve">27-GC-PR-20-437</t>
  </si>
  <si>
    <t xml:space="preserve">Osman Abdi</t>
  </si>
  <si>
    <t xml:space="preserve">In re the Guardianship and Conservatorship of Osman Abdi</t>
  </si>
  <si>
    <t xml:space="preserve">27-GC-PR-07-620</t>
  </si>
  <si>
    <t xml:space="preserve">Alisha Etheridge</t>
  </si>
  <si>
    <t xml:space="preserve">In re the Guardianship of Alisha Etheridge</t>
  </si>
  <si>
    <t xml:space="preserve">27-GC-PR-12-344</t>
  </si>
  <si>
    <t xml:space="preserve">Sarah Louise Jensen</t>
  </si>
  <si>
    <t xml:space="preserve">In re the Guardianship of Sarah Louise Jensen aka Zander Jensen</t>
  </si>
  <si>
    <t xml:space="preserve">27-GC-PR-07-114</t>
  </si>
  <si>
    <t xml:space="preserve">the Benjamin James Habegger</t>
  </si>
  <si>
    <t xml:space="preserve">In Re: the Guardianship of Benjamin James Habegger</t>
  </si>
  <si>
    <t xml:space="preserve">27-GC-PR-18-332</t>
  </si>
  <si>
    <t xml:space="preserve">Eddnard P Calderon</t>
  </si>
  <si>
    <t xml:space="preserve">In re the Conservatorship of Eddnard P Calderon</t>
  </si>
  <si>
    <t xml:space="preserve">27-GC-PR-23-162</t>
  </si>
  <si>
    <t xml:space="preserve">Aaron D. Robinson</t>
  </si>
  <si>
    <t xml:space="preserve">In re the Guardianship of Aaron D. Robinson</t>
  </si>
  <si>
    <t xml:space="preserve">27-GC-PR-23-163</t>
  </si>
  <si>
    <t xml:space="preserve">John Reuel Sadler</t>
  </si>
  <si>
    <t xml:space="preserve">In re the Guardianship of John Reuel Sadler</t>
  </si>
  <si>
    <t xml:space="preserve">27-GC-PR-15-95</t>
  </si>
  <si>
    <t xml:space="preserve">Sami Ahmed Mohamed</t>
  </si>
  <si>
    <t xml:space="preserve">In re the Guardianship of Sami Ahmed Mohamed</t>
  </si>
  <si>
    <t xml:space="preserve">27-GC-PR-21-330</t>
  </si>
  <si>
    <t xml:space="preserve">Emma Wallenberg-Kirch</t>
  </si>
  <si>
    <t xml:space="preserve">In re the Minor Conservatorship of Emma Wallenberg-Kirch</t>
  </si>
  <si>
    <t xml:space="preserve">27-PA-PR-23-395</t>
  </si>
  <si>
    <t xml:space="preserve">Barbara Susan Shields</t>
  </si>
  <si>
    <t xml:space="preserve">In re the Estate of Barbara Susan Shields a/k/a Barbara S Shields, Deceased</t>
  </si>
  <si>
    <t xml:space="preserve">27-PA-PR-23-396</t>
  </si>
  <si>
    <t xml:space="preserve">Robert Osborne Pepin</t>
  </si>
  <si>
    <t xml:space="preserve">In re the SUPERVISED Estate of Robert Osborne Pepin a/k/a Robert O Pepin and Robert Pepin, Deceased</t>
  </si>
  <si>
    <t xml:space="preserve">27-PA-PR-23-397</t>
  </si>
  <si>
    <t xml:space="preserve">James Vollmer</t>
  </si>
  <si>
    <t xml:space="preserve">In re the Estate of James Vollmer a/k/a James W Vollmer a/k/a James Wilson Vollmer, Deceased</t>
  </si>
  <si>
    <t xml:space="preserve">27-PA-PR-23-399</t>
  </si>
  <si>
    <t xml:space="preserve">Lisa Ann Espersen</t>
  </si>
  <si>
    <t xml:space="preserve">In re the Estate of Lisa Ann Espersen, Deceased</t>
  </si>
  <si>
    <t xml:space="preserve">27-PA-PR-23-428</t>
  </si>
  <si>
    <t xml:space="preserve">Mildred W Hanson</t>
  </si>
  <si>
    <t xml:space="preserve">In re the Estate of Mildred W Hanson a/k/a Mildred Wilhelmina Amanda Hanson, Deceased</t>
  </si>
  <si>
    <t xml:space="preserve">27-PA-PR-23-412</t>
  </si>
  <si>
    <t xml:space="preserve">Thomas Allen Thurman</t>
  </si>
  <si>
    <t xml:space="preserve">In re the SUPERVISED Estate of Thomas Allen Thurman, Deceased</t>
  </si>
  <si>
    <t xml:space="preserve">27-PA-PR-12-1192</t>
  </si>
  <si>
    <t xml:space="preserve">CAROLINE ANNE MOSS</t>
  </si>
  <si>
    <t xml:space="preserve">In re the SUPERVISED Estate of CAROLINE ANNE MOSS, Deceased</t>
  </si>
  <si>
    <t xml:space="preserve">27-PA-PR-21-940</t>
  </si>
  <si>
    <t xml:space="preserve">Maxine Mihm</t>
  </si>
  <si>
    <t xml:space="preserve">In re the SUPERVISED Estate of Maxine Mihm, Deceased</t>
  </si>
  <si>
    <t xml:space="preserve">27-PA-PR-22-103</t>
  </si>
  <si>
    <t xml:space="preserve">Jeffrey W Schmidt</t>
  </si>
  <si>
    <t xml:space="preserve">In re the SUPERVISED Estate of Jeffrey W Schmidt, Deceased</t>
  </si>
  <si>
    <t xml:space="preserve">27-P3-93-000274</t>
  </si>
  <si>
    <t xml:space="preserve">DAVID DOUGLAS PLOCEK</t>
  </si>
  <si>
    <t xml:space="preserve">GUARDIANSHIP OF DAVID DOUGLAS PLOCEK</t>
  </si>
  <si>
    <t xml:space="preserve">27-GC-PR-21-413</t>
  </si>
  <si>
    <t xml:space="preserve">JOHN COLBURN</t>
  </si>
  <si>
    <t xml:space="preserve">In re the Guardianship and Conservatorship of JOHN COLBURN</t>
  </si>
  <si>
    <t xml:space="preserve">27-GC-PR-23-172</t>
  </si>
  <si>
    <t xml:space="preserve">PETER WEISS</t>
  </si>
  <si>
    <t xml:space="preserve">In re the Guardianship of PETER WEISS</t>
  </si>
  <si>
    <t xml:space="preserve">27-GC-PR-20-400</t>
  </si>
  <si>
    <t xml:space="preserve">Michaela Bumgarner</t>
  </si>
  <si>
    <t xml:space="preserve">In re the Minor Conservatorship of Michaela Bumgarner</t>
  </si>
  <si>
    <t xml:space="preserve">27-GC-PR-23-143</t>
  </si>
  <si>
    <t xml:space="preserve">Calvin John Pettygrove</t>
  </si>
  <si>
    <t xml:space="preserve">In re the Minor Conservatorship of Calvin John Pettygrove</t>
  </si>
  <si>
    <t xml:space="preserve">27-GC-PR-20-158</t>
  </si>
  <si>
    <t xml:space="preserve">Peyton J. Cusack</t>
  </si>
  <si>
    <t xml:space="preserve">In re the Minor Guardianship of Peyton J. Cusack</t>
  </si>
  <si>
    <t xml:space="preserve">27-GC-PR-23-165</t>
  </si>
  <si>
    <t xml:space="preserve">Frank Katzovitz</t>
  </si>
  <si>
    <t xml:space="preserve">In re the Protective Order for Frank Katzovitz</t>
  </si>
  <si>
    <t xml:space="preserve">27-GC-PR-22-61</t>
  </si>
  <si>
    <t xml:space="preserve">LORI KRELITZ</t>
  </si>
  <si>
    <t xml:space="preserve">In re the Guardianship of LORI KRELITZ</t>
  </si>
  <si>
    <t xml:space="preserve">27-PX-01-002313</t>
  </si>
  <si>
    <t xml:space="preserve">LEROY ROSS</t>
  </si>
  <si>
    <t xml:space="preserve">GUARDIANSHIP OF LEROY ROSS</t>
  </si>
  <si>
    <t xml:space="preserve">27-GC-PR-21-141</t>
  </si>
  <si>
    <t xml:space="preserve">Leon Russell</t>
  </si>
  <si>
    <t xml:space="preserve">In re the Guardianship of Leon Russell</t>
  </si>
  <si>
    <t xml:space="preserve">27-GC-PR-21-44</t>
  </si>
  <si>
    <t xml:space="preserve">Jeanne Adams</t>
  </si>
  <si>
    <t xml:space="preserve">In re the Guardianship and Conservatorship of Jeanne Adams</t>
  </si>
  <si>
    <t xml:space="preserve">27-GC-PR-23-133</t>
  </si>
  <si>
    <t xml:space="preserve">Hanad Abdirahman Adan</t>
  </si>
  <si>
    <t xml:space="preserve">In re the Minor Guardianship and/or Conservatorship of Hanad Abdirahman Adan</t>
  </si>
  <si>
    <t xml:space="preserve">27-GC-PR-21-347</t>
  </si>
  <si>
    <t xml:space="preserve">JOSEPH CARROLL</t>
  </si>
  <si>
    <t xml:space="preserve">In re the Conservatorship of JOSEPH CARROLL</t>
  </si>
  <si>
    <t xml:space="preserve">Cancelled; Dismissed</t>
  </si>
  <si>
    <t xml:space="preserve">27-PA-PR-23-838</t>
  </si>
  <si>
    <t xml:space="preserve">Anna Marie Kara</t>
  </si>
  <si>
    <t xml:space="preserve">In re the Estate of Anna Marie Kara a/k/a Anna M Kara and Ann M Kara, Deceased</t>
  </si>
  <si>
    <t xml:space="preserve">08:50</t>
  </si>
  <si>
    <t xml:space="preserve">08:55</t>
  </si>
  <si>
    <t xml:space="preserve">27-MH-PR-23-670</t>
  </si>
  <si>
    <t xml:space="preserve">Marjorie L Jones</t>
  </si>
  <si>
    <t xml:space="preserve">In the Matter of the Civil Commitment of Marjorie L Jones, Respondent</t>
  </si>
  <si>
    <t xml:space="preserve">27-MH-PR-23-654</t>
  </si>
  <si>
    <t xml:space="preserve">HECTOR DANIEL VALENCIA</t>
  </si>
  <si>
    <t xml:space="preserve">In the Matter of the Civil Commitment of HECTOR DANIEL VALENCIA, Respondent</t>
  </si>
  <si>
    <t xml:space="preserve">27-MH-PR-23-674</t>
  </si>
  <si>
    <t xml:space="preserve">Melannie Lyn Bice</t>
  </si>
  <si>
    <t xml:space="preserve">In the Matter of the Civil Commitment of Melannie Lyn Bice, Respondent</t>
  </si>
  <si>
    <t xml:space="preserve">27-MH-PR-23-678</t>
  </si>
  <si>
    <t xml:space="preserve">Stacie Kalina</t>
  </si>
  <si>
    <t xml:space="preserve">In the Matter of the Civil Commitment of Stacie Kalina, Respondent</t>
  </si>
  <si>
    <t xml:space="preserve">27-MH-PR-23-673</t>
  </si>
  <si>
    <t xml:space="preserve">Osayimwen Issiah Omo-Iyamu</t>
  </si>
  <si>
    <t xml:space="preserve">In the Matter of the Civil Commitment of Osayimwen Issiah Omo-Iyamu, Respondent</t>
  </si>
  <si>
    <t xml:space="preserve">27-MH-PR-23-692</t>
  </si>
  <si>
    <t xml:space="preserve">Jacob V Johnson</t>
  </si>
  <si>
    <t xml:space="preserve">In the Matter of the Civil Commitment of Jacob V Johnson, Respondent</t>
  </si>
  <si>
    <t xml:space="preserve">27-MH-PR-23-671</t>
  </si>
  <si>
    <t xml:space="preserve">LASHAIA ANGEL NICKENS</t>
  </si>
  <si>
    <t xml:space="preserve">In the Matter of the Civil Commitment of LASHAIA ANGEL NICKENS, Respondent</t>
  </si>
  <si>
    <t xml:space="preserve">27-MH-PR-23-693</t>
  </si>
  <si>
    <t xml:space="preserve">Diane L. Masloski</t>
  </si>
  <si>
    <t xml:space="preserve">In the Matter of the Civil Commitment of Diane L. Masloski, Respondent</t>
  </si>
  <si>
    <t xml:space="preserve">27-MH-PR-23-650</t>
  </si>
  <si>
    <t xml:space="preserve">Iroc Avelli</t>
  </si>
  <si>
    <t xml:space="preserve">In the Matter of the Civil Commitment of Iroc Avelli aka Ronald Williams, Respondent</t>
  </si>
  <si>
    <t xml:space="preserve">27-MH-PR-23-681</t>
  </si>
  <si>
    <t xml:space="preserve">Tara Kuchenmeister</t>
  </si>
  <si>
    <t xml:space="preserve">In the Matter of the Civil Commitment of Tara Kuchenmeister, Respondent</t>
  </si>
  <si>
    <t xml:space="preserve">27-MH-PR-23-683</t>
  </si>
  <si>
    <t xml:space="preserve">Tonya Thomas</t>
  </si>
  <si>
    <t xml:space="preserve">In the Matter of the Civil Commitment of Tonya Thomas, Respondent</t>
  </si>
  <si>
    <t xml:space="preserve">27-MH-PR-23-700</t>
  </si>
  <si>
    <t xml:space="preserve">Ibsa Kedir</t>
  </si>
  <si>
    <t xml:space="preserve">In the Matter of the Civil Commitment of Ibsa Kedir, Respondent</t>
  </si>
  <si>
    <t xml:space="preserve">27-GC-PR-23-260</t>
  </si>
  <si>
    <t xml:space="preserve">Alec Bildeaux</t>
  </si>
  <si>
    <t xml:space="preserve">In re the Guardianship of Alec Bildeaux</t>
  </si>
  <si>
    <t xml:space="preserve">27-MH-PR-23-688</t>
  </si>
  <si>
    <t xml:space="preserve">William John McNiff</t>
  </si>
  <si>
    <t xml:space="preserve">In the Matter of the Civil Commitment of William John McNiff, Respondent</t>
  </si>
  <si>
    <t xml:space="preserve">27-MH-PR-23-686</t>
  </si>
  <si>
    <t xml:space="preserve">Bruce P Mackay</t>
  </si>
  <si>
    <t xml:space="preserve">In the Matter of the Civil Commitment of Bruce P Mackay, Respondent</t>
  </si>
  <si>
    <t xml:space="preserve">27-PA-PR-23-601</t>
  </si>
  <si>
    <t xml:space="preserve">John Gregory Peterson</t>
  </si>
  <si>
    <t xml:space="preserve">In re the Estate of John Gregory Peterson a/k/a J Gregory Peterson, Deceased</t>
  </si>
  <si>
    <t xml:space="preserve">27-PA-PR-23-604</t>
  </si>
  <si>
    <t xml:space="preserve">RAE M BUDA</t>
  </si>
  <si>
    <t xml:space="preserve">In re the Estate of RAE M BUDA, Deceased</t>
  </si>
  <si>
    <t xml:space="preserve">27-PA-PR-21-759</t>
  </si>
  <si>
    <t xml:space="preserve">Katherine Williams</t>
  </si>
  <si>
    <t xml:space="preserve">In re the SUPERVISED Estate of Katherine Williams, Deceased</t>
  </si>
  <si>
    <t xml:space="preserve">27-PA-PR-21-328</t>
  </si>
  <si>
    <t xml:space="preserve">Bess Marmas</t>
  </si>
  <si>
    <t xml:space="preserve">In re the Estate of Bess Marmas, Deceased</t>
  </si>
  <si>
    <t xml:space="preserve">27-PA-PR-22-143</t>
  </si>
  <si>
    <t xml:space="preserve">Gerald Robinson</t>
  </si>
  <si>
    <t xml:space="preserve">In re the Estate of Gerald Robinson a/k/a Gerald Lloyd Robinson, Deceased</t>
  </si>
  <si>
    <t xml:space="preserve">27-PA-PR-23-615</t>
  </si>
  <si>
    <t xml:space="preserve">Cleota J Gorman</t>
  </si>
  <si>
    <t xml:space="preserve">In re the SUPERVISED Estate of Cleota J Gorman, Deceased</t>
  </si>
  <si>
    <t xml:space="preserve">27-PA-PR-23-623</t>
  </si>
  <si>
    <t xml:space="preserve">Lynda M Stahlke</t>
  </si>
  <si>
    <t xml:space="preserve">In re the Estate of Lynda M Stahlke a/k/a Lynda Stahlke, Deceased</t>
  </si>
  <si>
    <t xml:space="preserve">27-PA-PR-23-628</t>
  </si>
  <si>
    <t xml:space="preserve">Alin Ann Hoffart</t>
  </si>
  <si>
    <t xml:space="preserve">In re the Estate of Alin Ann Hoffart, Deceased</t>
  </si>
  <si>
    <t xml:space="preserve">27-PA-PR-21-1058</t>
  </si>
  <si>
    <t xml:space="preserve">Marc Louis Tennis</t>
  </si>
  <si>
    <t xml:space="preserve">In re the Estate of Marc Louis Tennis, Deceased</t>
  </si>
  <si>
    <t xml:space="preserve">27-PA-PR-23-611</t>
  </si>
  <si>
    <t xml:space="preserve">Diane Marie O'Flanagan</t>
  </si>
  <si>
    <t xml:space="preserve">In re the Estate of Diane Marie O'Flanagan, Deceased</t>
  </si>
  <si>
    <t xml:space="preserve">27-GC-PR-07-677</t>
  </si>
  <si>
    <t xml:space="preserve">Aaron Wager</t>
  </si>
  <si>
    <t xml:space="preserve">In re the Guardianship of Aaron Wager</t>
  </si>
  <si>
    <t xml:space="preserve">27-GC-PR-22-10</t>
  </si>
  <si>
    <t xml:space="preserve">Aidan Reyes Montalvo</t>
  </si>
  <si>
    <t xml:space="preserve">In re the Guardianship of Aidan Reyes Montalvo</t>
  </si>
  <si>
    <t xml:space="preserve">27-P1-93-002251</t>
  </si>
  <si>
    <t xml:space="preserve">SUZANNE SPARKS</t>
  </si>
  <si>
    <t xml:space="preserve">GUARDIANSHIP OF SUZANNE SPARKS</t>
  </si>
  <si>
    <t xml:space="preserve">27-P4-02-001992</t>
  </si>
  <si>
    <t xml:space="preserve">Bobby Earl Medlock</t>
  </si>
  <si>
    <t xml:space="preserve">In re the Guardianship of Bobby Earl Medlock</t>
  </si>
  <si>
    <t xml:space="preserve">27-P4-94-001931</t>
  </si>
  <si>
    <t xml:space="preserve">Ray Rulford</t>
  </si>
  <si>
    <t xml:space="preserve">In re the Guardianship of Ray Rulford</t>
  </si>
  <si>
    <t xml:space="preserve">27-GC-PR-05-543</t>
  </si>
  <si>
    <t xml:space="preserve">Bilal Freed Muhammed</t>
  </si>
  <si>
    <t xml:space="preserve">In re the Guardianship of: Bilal Freed Muhammed</t>
  </si>
  <si>
    <t xml:space="preserve">27-P5-02-001631</t>
  </si>
  <si>
    <t xml:space="preserve">Shilo Sorrell</t>
  </si>
  <si>
    <t xml:space="preserve">In re the Guardianship of Shilo Sorrell</t>
  </si>
  <si>
    <t xml:space="preserve">27-P9-03-002145</t>
  </si>
  <si>
    <t xml:space="preserve">Chalmers Davis</t>
  </si>
  <si>
    <t xml:space="preserve">In re the Guardianship of Chalmers Davis</t>
  </si>
  <si>
    <t xml:space="preserve">27-GC-PR-09-200</t>
  </si>
  <si>
    <t xml:space="preserve">DONALD SAYSONGDETH</t>
  </si>
  <si>
    <t xml:space="preserve">In re the Guardianship of DONALD SAYSONGDETH</t>
  </si>
  <si>
    <t xml:space="preserve">27-GC-PR-11-18</t>
  </si>
  <si>
    <t xml:space="preserve">Lateef Ali Wesley</t>
  </si>
  <si>
    <t xml:space="preserve">In re the Guardianship of Lateef Ali Wesley</t>
  </si>
  <si>
    <t xml:space="preserve">27-GC-PR-11-21</t>
  </si>
  <si>
    <t xml:space="preserve">Cora Lee Ellis</t>
  </si>
  <si>
    <t xml:space="preserve">In re the Guardianship of Cora Lee Ellis</t>
  </si>
  <si>
    <t xml:space="preserve">27-GC-PR-22-155</t>
  </si>
  <si>
    <t xml:space="preserve">ERIK LUND</t>
  </si>
  <si>
    <t xml:space="preserve">In re the Guardianship and Protective Order of ERIK LUND</t>
  </si>
  <si>
    <t xml:space="preserve">27-GC-PR-11-239</t>
  </si>
  <si>
    <t xml:space="preserve">Brandon Terrance Young</t>
  </si>
  <si>
    <t xml:space="preserve">In re the Guardianship of Brandon Terrance Young</t>
  </si>
  <si>
    <t xml:space="preserve">27-GC-PR-13-53</t>
  </si>
  <si>
    <t xml:space="preserve">Nero Edaferierhi</t>
  </si>
  <si>
    <t xml:space="preserve">In re the Guardianship of Nero Edaferierhi</t>
  </si>
  <si>
    <t xml:space="preserve">27-GC-PR-14-44</t>
  </si>
  <si>
    <t xml:space="preserve">Tamas Hopgood</t>
  </si>
  <si>
    <t xml:space="preserve">In re the Guardianship of Tamas Hopgood</t>
  </si>
  <si>
    <t xml:space="preserve">27-GC-PR-18-5</t>
  </si>
  <si>
    <t xml:space="preserve">TyAndre Thompson</t>
  </si>
  <si>
    <t xml:space="preserve">In re the Guardianship of TyAndre Thompson</t>
  </si>
  <si>
    <t xml:space="preserve">27-GC-PR-20-462</t>
  </si>
  <si>
    <t xml:space="preserve">Maria Joanna Holder</t>
  </si>
  <si>
    <t xml:space="preserve">In re the Guardianship and Conservatorship of Maria Joanna Holder</t>
  </si>
  <si>
    <t xml:space="preserve">27-GC-PR-20-548</t>
  </si>
  <si>
    <t xml:space="preserve">JEREMIAH PHELPS</t>
  </si>
  <si>
    <t xml:space="preserve">In re the Guardianship of JEREMIAH PHELPS</t>
  </si>
  <si>
    <t xml:space="preserve">27-GC-PR-21-30</t>
  </si>
  <si>
    <t xml:space="preserve">Samantha Sahria Shirley Jenkins</t>
  </si>
  <si>
    <t xml:space="preserve">In re the Guardianship of Samantha Sahria Shirley Jenkins</t>
  </si>
  <si>
    <t xml:space="preserve">27-GC-PR-21-8</t>
  </si>
  <si>
    <t xml:space="preserve">PHILLIP SEGELSTROM</t>
  </si>
  <si>
    <t xml:space="preserve">In re the Guardianship and Conservatorship of PHILLIP SEGELSTROM</t>
  </si>
  <si>
    <t xml:space="preserve">27-GC-PR-23-217</t>
  </si>
  <si>
    <t xml:space="preserve">Edward Charles Shyman</t>
  </si>
  <si>
    <t xml:space="preserve">In re the Guardianship of Edward Charles Shyman</t>
  </si>
  <si>
    <t xml:space="preserve">27-GC-PR-12-131</t>
  </si>
  <si>
    <t xml:space="preserve">CHRISTOPHER THOMAS SOLLE</t>
  </si>
  <si>
    <t xml:space="preserve">In re the Guardianship of CHRISTOPHER THOMAS SOLLE</t>
  </si>
  <si>
    <t xml:space="preserve">27-GC-PR-22-14</t>
  </si>
  <si>
    <t xml:space="preserve">Vera Charlotte Comer</t>
  </si>
  <si>
    <t xml:space="preserve">In re the Guardianship of Vera Charlotte Comer</t>
  </si>
  <si>
    <t xml:space="preserve">27-GC-PR-15-62</t>
  </si>
  <si>
    <t xml:space="preserve">Dana Michelle Anderson</t>
  </si>
  <si>
    <t xml:space="preserve">In re the Guardianship of Dana Michelle Anderson</t>
  </si>
  <si>
    <t xml:space="preserve">27-GC-PR-21-27</t>
  </si>
  <si>
    <t xml:space="preserve">Dijon Bellfield</t>
  </si>
  <si>
    <t xml:space="preserve">In re the Guardianship of Dijon Bellfield</t>
  </si>
  <si>
    <t xml:space="preserve">27-P0-89-000521</t>
  </si>
  <si>
    <t xml:space="preserve">Ermelinda V. Luna</t>
  </si>
  <si>
    <t xml:space="preserve">In re the Guardianship of Ermelinda V. Luna</t>
  </si>
  <si>
    <t xml:space="preserve">27-GC-PR-10-37</t>
  </si>
  <si>
    <t xml:space="preserve">Mohamed Yassin Mohamud</t>
  </si>
  <si>
    <t xml:space="preserve">In re the Guardianship of Mohamed Yassin Mohamud</t>
  </si>
  <si>
    <t xml:space="preserve">27-GC-PR-23-203</t>
  </si>
  <si>
    <t xml:space="preserve">Dexter Chatman, Jr.</t>
  </si>
  <si>
    <t xml:space="preserve">In re the Guardianship of Dexter Chatman, Jr.</t>
  </si>
  <si>
    <t xml:space="preserve">27-GC-PR-13-490</t>
  </si>
  <si>
    <t xml:space="preserve">Ali A Hire</t>
  </si>
  <si>
    <t xml:space="preserve">In re the Guardianship of Ali A Hire</t>
  </si>
  <si>
    <t xml:space="preserve">27-GC-PR-10-116</t>
  </si>
  <si>
    <t xml:space="preserve">Helen Louise Durand</t>
  </si>
  <si>
    <t xml:space="preserve">In re Guardianship and Conservatorship of Helen Louise Durand</t>
  </si>
  <si>
    <t xml:space="preserve">GC-C556</t>
  </si>
  <si>
    <t xml:space="preserve">27-GC-PR-23-192</t>
  </si>
  <si>
    <t xml:space="preserve">Umulkhair Ali</t>
  </si>
  <si>
    <t xml:space="preserve">In re the Guardianship and/or Conservatorship of Umulkhair Ali</t>
  </si>
  <si>
    <t xml:space="preserve">27-GC-PR-09-60</t>
  </si>
  <si>
    <t xml:space="preserve">Maureen Theresa Cain</t>
  </si>
  <si>
    <t xml:space="preserve">In re the Guardianship and/or Conservatorship of Maureen Theresa Cain</t>
  </si>
  <si>
    <t xml:space="preserve">27-GC-PR-23-227</t>
  </si>
  <si>
    <t xml:space="preserve">Noah Fredericks</t>
  </si>
  <si>
    <t xml:space="preserve">In re the Guardianship of Noah Fredericks</t>
  </si>
  <si>
    <t xml:space="preserve">27-GC-PR-22-203</t>
  </si>
  <si>
    <t xml:space="preserve">JOSHUA SETH CARSON</t>
  </si>
  <si>
    <t xml:space="preserve">In re the Guardianship and Conservatorship of JOSHUA SETH CARSON</t>
  </si>
  <si>
    <t xml:space="preserve">27-GC-PR-23-225</t>
  </si>
  <si>
    <t xml:space="preserve">Jack Martin Vilett, IV</t>
  </si>
  <si>
    <t xml:space="preserve">In re the Guardianship of Jack Martin Vilett, IV</t>
  </si>
  <si>
    <t xml:space="preserve">27-GC-PR-17-338</t>
  </si>
  <si>
    <t xml:space="preserve">Jianni Robertson</t>
  </si>
  <si>
    <t xml:space="preserve">In re the Guardianship of Jianni Robertson</t>
  </si>
  <si>
    <t xml:space="preserve">27-GC-PR-23-200</t>
  </si>
  <si>
    <t xml:space="preserve">Noelani Anetionette Normalynn Hunter</t>
  </si>
  <si>
    <t xml:space="preserve">In re the Guardianship of Noelani Anetionette Normalynn Hunter</t>
  </si>
  <si>
    <t xml:space="preserve">27-PA-PR-23-645</t>
  </si>
  <si>
    <t xml:space="preserve">Joseph Gerard Geurts</t>
  </si>
  <si>
    <t xml:space="preserve">In re the SUPERVISED Estate of Joseph Gerard Geurts a/k/a Joseph G Geurts and Joseph Geurts, Deceased</t>
  </si>
  <si>
    <t xml:space="preserve">27-PA-PR-23-647</t>
  </si>
  <si>
    <t xml:space="preserve">Virginia Roddy Mears</t>
  </si>
  <si>
    <t xml:space="preserve">In re the Estate of Virginia Roddy Mears a/k/a Virginia Ann Mears, Virginia A Mears and Virginia Mears, Deceased</t>
  </si>
  <si>
    <t xml:space="preserve">27-PA-PR-23-648</t>
  </si>
  <si>
    <t xml:space="preserve">Sue Ann Christensen</t>
  </si>
  <si>
    <t xml:space="preserve">In re the Estate of Sue Ann Christensen, Deceased</t>
  </si>
  <si>
    <t xml:space="preserve">27-PA-PR-23-653</t>
  </si>
  <si>
    <t xml:space="preserve">Robert Thomas Gavigan</t>
  </si>
  <si>
    <t xml:space="preserve">In re the Estate of Robert Thomas Gavigan a/k/a Robert T Gavigan, Deceased</t>
  </si>
  <si>
    <t xml:space="preserve">27-PA-PR-21-535</t>
  </si>
  <si>
    <t xml:space="preserve">Mary Blanche Negri</t>
  </si>
  <si>
    <t xml:space="preserve">In re the SUPERVISED Estate of Mary Blanche Negri a/k/a Mary B Negri a/k/a Mary Negri, Deceased</t>
  </si>
  <si>
    <t xml:space="preserve">27-PA-PR-23-696</t>
  </si>
  <si>
    <t xml:space="preserve">Yang Liu</t>
  </si>
  <si>
    <t xml:space="preserve">In re the Estate of Yang Liu, Deceased</t>
  </si>
  <si>
    <t xml:space="preserve">27-PA-PR-21-1220</t>
  </si>
  <si>
    <t xml:space="preserve">REGAL ANTON-CHAVEZ FRANCIS BRAGG</t>
  </si>
  <si>
    <t xml:space="preserve">In re the SUPERVISED Estate of REGAL ANTON-CHAVEZ FRANCIS BRAGG, Deceased</t>
  </si>
  <si>
    <t xml:space="preserve">27-PA-PR-21-581</t>
  </si>
  <si>
    <t xml:space="preserve">Dorothy Witt Mergens</t>
  </si>
  <si>
    <t xml:space="preserve">In re the SUPERVISED Estate of Dorothy Witt Mergens a/k/a Dorothy W Mergens and Dorothy Witt, Deceased</t>
  </si>
  <si>
    <t xml:space="preserve">27-PA-PR-20-1668</t>
  </si>
  <si>
    <t xml:space="preserve">JAMES R ROGNAS</t>
  </si>
  <si>
    <t xml:space="preserve">In re the Estate of JAMES R ROGNAS, Deceased</t>
  </si>
  <si>
    <t xml:space="preserve">27-PA-PR-21-1004</t>
  </si>
  <si>
    <t xml:space="preserve">Robert A Gold</t>
  </si>
  <si>
    <t xml:space="preserve">In re the Estate of Robert A Gold, Deceased</t>
  </si>
  <si>
    <t xml:space="preserve">27-PA-PR-22-965</t>
  </si>
  <si>
    <t xml:space="preserve">LEONID ILICH TAMAKHIN</t>
  </si>
  <si>
    <t xml:space="preserve">In re the SUPERVISED Estate of LEONID ILICH TAMAKHIN, Deceased</t>
  </si>
  <si>
    <t xml:space="preserve">27-PA-PR-23-637</t>
  </si>
  <si>
    <t xml:space="preserve">Marie Jordan</t>
  </si>
  <si>
    <t xml:space="preserve">Estate of Margaret Marie Jordan</t>
  </si>
  <si>
    <t xml:space="preserve">27-GC-PR-20-544</t>
  </si>
  <si>
    <t xml:space="preserve">27-GC-PR-04-21</t>
  </si>
  <si>
    <t xml:space="preserve">Michael J Kelly</t>
  </si>
  <si>
    <t xml:space="preserve">In re the Guardianship of Michael J Kelly</t>
  </si>
  <si>
    <t xml:space="preserve">27-GC-PR-05-282</t>
  </si>
  <si>
    <t xml:space="preserve">Jerald J Hanson</t>
  </si>
  <si>
    <t xml:space="preserve">In re the Guardianship of Jerald J Hanson</t>
  </si>
  <si>
    <t xml:space="preserve">27-GC-PR-08-554</t>
  </si>
  <si>
    <t xml:space="preserve">Sharon Koniar</t>
  </si>
  <si>
    <t xml:space="preserve">In re the Successor Guardianship of Sharon Koniar</t>
  </si>
  <si>
    <t xml:space="preserve">27-GC-PR-09-223</t>
  </si>
  <si>
    <t xml:space="preserve">Ann Marie Coulter</t>
  </si>
  <si>
    <t xml:space="preserve">In re the Guardianship of Ann Marie Coulter</t>
  </si>
  <si>
    <t xml:space="preserve">27-GC-PR-15-45</t>
  </si>
  <si>
    <t xml:space="preserve">BRANDI MICHELLE BRANDNER</t>
  </si>
  <si>
    <t xml:space="preserve">In re the Guardianship of BRANDI MICHELLE BRANDNER</t>
  </si>
  <si>
    <t xml:space="preserve">27-GC-PR-15-68</t>
  </si>
  <si>
    <t xml:space="preserve">Savannah L. Smith</t>
  </si>
  <si>
    <t xml:space="preserve">In re the Guardianship of Savannah L. Smith</t>
  </si>
  <si>
    <t xml:space="preserve">27-GC-PR-17-363</t>
  </si>
  <si>
    <t xml:space="preserve">Roberta S. Fossum</t>
  </si>
  <si>
    <t xml:space="preserve">In re the Guardianship of Roberta S. Fossum</t>
  </si>
  <si>
    <t xml:space="preserve">27-GC-PR-18-243</t>
  </si>
  <si>
    <t xml:space="preserve">Lorraine Nalivaiko</t>
  </si>
  <si>
    <t xml:space="preserve">In re the Conservatorship of Lorraine Nalivaiko</t>
  </si>
  <si>
    <t xml:space="preserve">27-GC-PR-19-539</t>
  </si>
  <si>
    <t xml:space="preserve">Robert Thomas Stierna</t>
  </si>
  <si>
    <t xml:space="preserve">In re the Guardianship and Conservatorship of Robert Thomas Stierna</t>
  </si>
  <si>
    <t xml:space="preserve">27-GC-PR-19-583</t>
  </si>
  <si>
    <t xml:space="preserve">Michael P. Meoli</t>
  </si>
  <si>
    <t xml:space="preserve">In re the Guardianship of Michael P. Meoli</t>
  </si>
  <si>
    <t xml:space="preserve">27-GC-PR-21-258</t>
  </si>
  <si>
    <t xml:space="preserve">Terence Korzendorfer</t>
  </si>
  <si>
    <t xml:space="preserve">In re the Conservatorship of Terence Korzendorfer</t>
  </si>
  <si>
    <t xml:space="preserve">27-GC-PR-21-259</t>
  </si>
  <si>
    <t xml:space="preserve">VIOLET KORZENDORFER</t>
  </si>
  <si>
    <t xml:space="preserve">In re the Conservatorship of VIOLET KORZENDORFER</t>
  </si>
  <si>
    <t xml:space="preserve">27-GC-PR-21-424</t>
  </si>
  <si>
    <t xml:space="preserve">SCOTT BOSSART</t>
  </si>
  <si>
    <t xml:space="preserve">In re the Guardianship of SCOTT BOSSART</t>
  </si>
  <si>
    <t xml:space="preserve">27-GC-PR-21-471</t>
  </si>
  <si>
    <t xml:space="preserve">Robert T. Hale</t>
  </si>
  <si>
    <t xml:space="preserve">In re the Conservatorship of Robert T. Hale</t>
  </si>
  <si>
    <t xml:space="preserve">27-GC-PR-21-578</t>
  </si>
  <si>
    <t xml:space="preserve">Harold Sand</t>
  </si>
  <si>
    <t xml:space="preserve">In re the Guardianship and Conservatorship of Harold Sand</t>
  </si>
  <si>
    <t xml:space="preserve">27-GC-PR-22-588</t>
  </si>
  <si>
    <t xml:space="preserve">Kathleen Carruthers</t>
  </si>
  <si>
    <t xml:space="preserve">In re the Guardianship of Kathleen Carruthers</t>
  </si>
  <si>
    <t xml:space="preserve">27-GC-PR-23-202</t>
  </si>
  <si>
    <t xml:space="preserve">Masoud Dirie</t>
  </si>
  <si>
    <t xml:space="preserve">In re the Minor Temporary Guardianship of Masoud Dirie</t>
  </si>
  <si>
    <t xml:space="preserve">27-GC-PR-23-5</t>
  </si>
  <si>
    <t xml:space="preserve">Julie Fischer</t>
  </si>
  <si>
    <t xml:space="preserve">In re the Guardianship of Julie Fischer</t>
  </si>
  <si>
    <t xml:space="preserve">27-GC-PR-23-51</t>
  </si>
  <si>
    <t xml:space="preserve">Mary Tritchler</t>
  </si>
  <si>
    <t xml:space="preserve">In re the Guardianship and/or Conservatorship of Mary Tritchler</t>
  </si>
  <si>
    <t xml:space="preserve">27-P4-91-000375</t>
  </si>
  <si>
    <t xml:space="preserve">Brian Keith Woodbridge</t>
  </si>
  <si>
    <t xml:space="preserve">In re the Guardianship of Brian Keith Woodbridge</t>
  </si>
  <si>
    <t xml:space="preserve">27-P5-02-001354</t>
  </si>
  <si>
    <t xml:space="preserve">Terese E. Welch</t>
  </si>
  <si>
    <t xml:space="preserve">In re the Guardianship of Terese E. Welch</t>
  </si>
  <si>
    <t xml:space="preserve">27-P8-78-770423</t>
  </si>
  <si>
    <t xml:space="preserve">In Re Susan Rae Eskierka</t>
  </si>
  <si>
    <t xml:space="preserve">In Re Guardianship of Susan Rae Eskierka</t>
  </si>
  <si>
    <t xml:space="preserve">27-PX-94-002369</t>
  </si>
  <si>
    <t xml:space="preserve">Kirk Mikel Goebel</t>
  </si>
  <si>
    <t xml:space="preserve">In re the Guardianship of Kirk Mikel Goebel</t>
  </si>
  <si>
    <t xml:space="preserve">27-GC-PR-23-204</t>
  </si>
  <si>
    <t xml:space="preserve">Mohamed Abdalla Dirie</t>
  </si>
  <si>
    <t xml:space="preserve">In re the Minor Temporary Guardianship of Mohamed Abdalla Dirie</t>
  </si>
  <si>
    <t xml:space="preserve">27-GC-PR-09-216</t>
  </si>
  <si>
    <t xml:space="preserve">LAURIE JEAN GEORGE</t>
  </si>
  <si>
    <t xml:space="preserve">In re the Guardianship of LAURIE JEAN GEORGE</t>
  </si>
  <si>
    <t xml:space="preserve">27-GC-PR-14-446</t>
  </si>
  <si>
    <t xml:space="preserve">James D. Peterson</t>
  </si>
  <si>
    <t xml:space="preserve">In re the Guardianship of James D. Peterson</t>
  </si>
  <si>
    <t xml:space="preserve">27-GC-PR-18-259</t>
  </si>
  <si>
    <t xml:space="preserve">Thomas David Muller</t>
  </si>
  <si>
    <t xml:space="preserve">In Re: Guardianship of Thomas David Muller</t>
  </si>
  <si>
    <t xml:space="preserve">27-GC-PR-20-183</t>
  </si>
  <si>
    <t xml:space="preserve">Margaret Kennedy</t>
  </si>
  <si>
    <t xml:space="preserve">In re the Guardianship of Margaret Kennedy</t>
  </si>
  <si>
    <t xml:space="preserve">27-GC-PR-20-299</t>
  </si>
  <si>
    <t xml:space="preserve">Gregory Merriman</t>
  </si>
  <si>
    <t xml:space="preserve">In re the Guardianship of Gregory Merriman</t>
  </si>
  <si>
    <t xml:space="preserve">27-GC-PR-20-307</t>
  </si>
  <si>
    <t xml:space="preserve">Sandy Lenzen</t>
  </si>
  <si>
    <t xml:space="preserve">In re the Guardianship of Sandy Lenzen</t>
  </si>
  <si>
    <t xml:space="preserve">27-GC-PR-20-369</t>
  </si>
  <si>
    <t xml:space="preserve">LAWRENCE MORRISON</t>
  </si>
  <si>
    <t xml:space="preserve">In re the Guardianship of LAWRENCE MORRISON</t>
  </si>
  <si>
    <t xml:space="preserve">27-GC-PR-20-96</t>
  </si>
  <si>
    <t xml:space="preserve">Betty Ong</t>
  </si>
  <si>
    <t xml:space="preserve">In re the Guardianship of Betty Ong</t>
  </si>
  <si>
    <t xml:space="preserve">27-GC-PR-21-2</t>
  </si>
  <si>
    <t xml:space="preserve">ROBERT BOLLING</t>
  </si>
  <si>
    <t xml:space="preserve">In re the Guardianship of ROBERT BOLLING</t>
  </si>
  <si>
    <t xml:space="preserve">27-GC-PR-21-329</t>
  </si>
  <si>
    <t xml:space="preserve">Donna Gunter</t>
  </si>
  <si>
    <t xml:space="preserve">In re the Guardianship and Conservatorship of Donna Gunter</t>
  </si>
  <si>
    <t xml:space="preserve">27-GC-PR-21-77</t>
  </si>
  <si>
    <t xml:space="preserve">MEYER GOLDEN</t>
  </si>
  <si>
    <t xml:space="preserve">In re the Guardianship of and Protective Order for MEYER GOLDEN</t>
  </si>
  <si>
    <t xml:space="preserve">27-GC-PR-22-181</t>
  </si>
  <si>
    <t xml:space="preserve">Carol Lynn Jones</t>
  </si>
  <si>
    <t xml:space="preserve">In re the Guardianship and Conservatorship of Carol Lynn Jones</t>
  </si>
  <si>
    <t xml:space="preserve">27-GC-PR-22-238</t>
  </si>
  <si>
    <t xml:space="preserve">Betty George</t>
  </si>
  <si>
    <t xml:space="preserve">In re the Guardianship of Betty George</t>
  </si>
  <si>
    <t xml:space="preserve">27-GC-PR-22-41</t>
  </si>
  <si>
    <t xml:space="preserve">LARRY MADDOX</t>
  </si>
  <si>
    <t xml:space="preserve">In re the Guardianship of LARRY MADDOX</t>
  </si>
  <si>
    <t xml:space="preserve">27-GC-PR-22-53</t>
  </si>
  <si>
    <t xml:space="preserve">GENE HOMAN</t>
  </si>
  <si>
    <t xml:space="preserve">In re the Guardianship and Conservatorship of GENE HOMAN</t>
  </si>
  <si>
    <t xml:space="preserve">27-GC-PR-22-74</t>
  </si>
  <si>
    <t xml:space="preserve">Carol Hoyhtya</t>
  </si>
  <si>
    <t xml:space="preserve">In re the Guardianship of Carol Hoyhtya</t>
  </si>
  <si>
    <t xml:space="preserve">27-GC-PR-23-205</t>
  </si>
  <si>
    <t xml:space="preserve">Mumtaz Abdalla Dirie</t>
  </si>
  <si>
    <t xml:space="preserve">In re the Minor Temporary Guardianship of Mumtaz Abdalla Dirie</t>
  </si>
  <si>
    <t xml:space="preserve">27-P2-99-000652</t>
  </si>
  <si>
    <t xml:space="preserve">WILLIAM ODENBRETT, III</t>
  </si>
  <si>
    <t xml:space="preserve">GUARDIANSHIP OF WILLIAM ODENBRETT, III</t>
  </si>
  <si>
    <t xml:space="preserve">27-P7-98-000765</t>
  </si>
  <si>
    <t xml:space="preserve">FRANCES M. HUGHES</t>
  </si>
  <si>
    <t xml:space="preserve">GUARDIANSHIP OF FRANCES M. HUGHES</t>
  </si>
  <si>
    <t xml:space="preserve">27-P8-01-001922</t>
  </si>
  <si>
    <t xml:space="preserve">Judith Holmbeck</t>
  </si>
  <si>
    <t xml:space="preserve">In re the Guardianship of Judith Holmbeck</t>
  </si>
  <si>
    <t xml:space="preserve">27-PX-03-000324</t>
  </si>
  <si>
    <t xml:space="preserve">Linda Pollock</t>
  </si>
  <si>
    <t xml:space="preserve">In re the Guardianship of Linda Pollock</t>
  </si>
  <si>
    <t xml:space="preserve">27-GC-PR-23-206</t>
  </si>
  <si>
    <t xml:space="preserve">Munasar Abdalla Dirie</t>
  </si>
  <si>
    <t xml:space="preserve">In re the Minor Temporary Guardianship of Munasar Abdalla Dirie</t>
  </si>
  <si>
    <t xml:space="preserve">27-GC-PR-11-287</t>
  </si>
  <si>
    <t xml:space="preserve">Jeffrey C Riebe</t>
  </si>
  <si>
    <t xml:space="preserve">In re the Guardianship of Jeffrey C Riebe</t>
  </si>
  <si>
    <t xml:space="preserve">27-P1-00-000293</t>
  </si>
  <si>
    <t xml:space="preserve">Joshua David Lund</t>
  </si>
  <si>
    <t xml:space="preserve">In re the Guardianship of Joshua David Lund</t>
  </si>
  <si>
    <t xml:space="preserve">27-GC-PR-21-180</t>
  </si>
  <si>
    <t xml:space="preserve">Brian Havel</t>
  </si>
  <si>
    <t xml:space="preserve">In re the Guardianship of Brian Havel</t>
  </si>
  <si>
    <t xml:space="preserve">27-GC-PR-23-208</t>
  </si>
  <si>
    <t xml:space="preserve">Malaynie Jaine Mantor</t>
  </si>
  <si>
    <t xml:space="preserve">In re the Guardianship of Malaynie Jaine Mantor</t>
  </si>
  <si>
    <t xml:space="preserve">27-GC-PR-23-232</t>
  </si>
  <si>
    <t xml:space="preserve">Charles Oneil Clark</t>
  </si>
  <si>
    <t xml:space="preserve">In re the Guardianship of Charles Oneil Clark</t>
  </si>
  <si>
    <t xml:space="preserve">27-GC-PR-23-230</t>
  </si>
  <si>
    <t xml:space="preserve">Abukar Aden Ali</t>
  </si>
  <si>
    <t xml:space="preserve">In re the Guardianship and/or Conservatorship of Abukar Aden Ali</t>
  </si>
  <si>
    <t xml:space="preserve">27-MH-PR-22-1394</t>
  </si>
  <si>
    <t xml:space="preserve">Caspar Huy Vuong</t>
  </si>
  <si>
    <t xml:space="preserve">In the Matter of the Civil Commitment of Caspar Huy Vuong aka Casper Huy Vuong, Respondent</t>
  </si>
  <si>
    <t xml:space="preserve">27-MH-PR-22-517</t>
  </si>
  <si>
    <t xml:space="preserve">Anthony C Clifton</t>
  </si>
  <si>
    <t xml:space="preserve">In the Matter of the Civil Commitment of Anthony C Clifton, Respondent</t>
  </si>
  <si>
    <t xml:space="preserve">27-MH-PR-23-771</t>
  </si>
  <si>
    <t xml:space="preserve">Olivier Charles Chaigne</t>
  </si>
  <si>
    <t xml:space="preserve">In the Matter of the Civil Commitment of Olivier Charles Chaigne, Respondent</t>
  </si>
  <si>
    <t xml:space="preserve">27-MH-PR-23-117</t>
  </si>
  <si>
    <t xml:space="preserve">Juliet Higgins</t>
  </si>
  <si>
    <t xml:space="preserve">In the Matter of the Civil Commitment of Juliet Higgins, Respondent, ***Commit as MI only***</t>
  </si>
  <si>
    <t xml:space="preserve">27-MH-PR-23-714</t>
  </si>
  <si>
    <t xml:space="preserve">In the Matter of the Civil Commitment of Nyousiah Isaac Tarlue, Jr., Respondent</t>
  </si>
  <si>
    <t xml:space="preserve">27-MH-PR-23-775</t>
  </si>
  <si>
    <t xml:space="preserve">Samuel Jacob Frantz</t>
  </si>
  <si>
    <t xml:space="preserve">In the Matter of the Civil Commitment of Samuel Jacob Frantz, Respondent</t>
  </si>
  <si>
    <t xml:space="preserve">27-MH-PR-23-777</t>
  </si>
  <si>
    <t xml:space="preserve">Estiena L. Shotley</t>
  </si>
  <si>
    <t xml:space="preserve">In the Matter of the Civil Commitment of Estiena L. Shotley aka Estien Shotley, Respondent</t>
  </si>
  <si>
    <t xml:space="preserve">27-MH-PR-23-780</t>
  </si>
  <si>
    <t xml:space="preserve">Lili Anne Stanberry</t>
  </si>
  <si>
    <t xml:space="preserve">In the Matter of the Civil Commitment of Lili Anne Stanberry, Respondent</t>
  </si>
  <si>
    <t xml:space="preserve">27-MH-PR-23-779</t>
  </si>
  <si>
    <t xml:space="preserve">Susan Klipstein</t>
  </si>
  <si>
    <t xml:space="preserve">In the Matter of the Civil Commitment of Susan Klipstein, Respondent</t>
  </si>
  <si>
    <t xml:space="preserve">27-MH-PR-23-778</t>
  </si>
  <si>
    <t xml:space="preserve">Ira Lee Smith</t>
  </si>
  <si>
    <t xml:space="preserve">In the Matter of the Civil Commitment of Ira Lee Smith, Respondent</t>
  </si>
  <si>
    <t xml:space="preserve">16:15</t>
  </si>
  <si>
    <t xml:space="preserve">16:16</t>
  </si>
  <si>
    <t xml:space="preserve">27-MH-PR-23-39</t>
  </si>
  <si>
    <t xml:space="preserve">Joshua Saville</t>
  </si>
  <si>
    <t xml:space="preserve">In the Matter of the Civil Commitment of Joshua Saville, Respondent</t>
  </si>
  <si>
    <t xml:space="preserve">27-MH-PR-23-712</t>
  </si>
  <si>
    <t xml:space="preserve">LEO CHARLES BOWLES</t>
  </si>
  <si>
    <t xml:space="preserve">In the Matter of the Civil Commitment of LEO CHARLES BOWLES, Respondent</t>
  </si>
  <si>
    <t xml:space="preserve">27-MH-PR-05-623</t>
  </si>
  <si>
    <t xml:space="preserve">Russell Kangas</t>
  </si>
  <si>
    <t xml:space="preserve">In the Matter of the Civil Commitment of Russell Kangas, Respondent</t>
  </si>
  <si>
    <t xml:space="preserve">27-MH-PR-23-773</t>
  </si>
  <si>
    <t xml:space="preserve">Abubakar Soofe</t>
  </si>
  <si>
    <t xml:space="preserve">In the Matter of the Civil Commitment of Abubakar Soofe, Respondent</t>
  </si>
  <si>
    <t xml:space="preserve">27-MH-PR-23-747</t>
  </si>
  <si>
    <t xml:space="preserve">RICKY NELSON SULLIVAN, Jr.</t>
  </si>
  <si>
    <t xml:space="preserve">In the Matter of the Civil Commitment of RICKY NELSON SULLIVAN, Jr., Respondent</t>
  </si>
  <si>
    <t xml:space="preserve">27-MH-PR-23-741</t>
  </si>
  <si>
    <t xml:space="preserve">Abuka Sehenti Sanders</t>
  </si>
  <si>
    <t xml:space="preserve">In the Matter of the Civil Commitment of Abuka Sehenti Sanders, Respondent</t>
  </si>
  <si>
    <t xml:space="preserve">27-MH-PR-23-791</t>
  </si>
  <si>
    <t xml:space="preserve">Danny L Westbury</t>
  </si>
  <si>
    <t xml:space="preserve">In the Matter of the Civil Commitment of Danny L Westbury, Respondent</t>
  </si>
  <si>
    <t xml:space="preserve">27-MH-PR-23-709</t>
  </si>
  <si>
    <t xml:space="preserve">Nicole Diane Diaz-Cervantes</t>
  </si>
  <si>
    <t xml:space="preserve">In the Matter of the Civil Commitment of Nicole Diane Diaz-Cervantes, Respondent</t>
  </si>
  <si>
    <t xml:space="preserve">27-MH-PR-23-792</t>
  </si>
  <si>
    <t xml:space="preserve">Hannah Franzmeier</t>
  </si>
  <si>
    <t xml:space="preserve">In the Matter of the Civil Commitment of Hannah Franzmeier, AKA Summer Rae Franzmeier, Respondent</t>
  </si>
  <si>
    <t xml:space="preserve">27-MH-PR-21-1423</t>
  </si>
  <si>
    <t xml:space="preserve">Justin Anthony Little</t>
  </si>
  <si>
    <t xml:space="preserve">In the Matter of the Civil Commitment of Justin Anthony Little, Respondent</t>
  </si>
  <si>
    <t xml:space="preserve">27-MH-PR-23-795</t>
  </si>
  <si>
    <t xml:space="preserve">Aimee M. Allgood</t>
  </si>
  <si>
    <t xml:space="preserve">In the Matter of the Civil Commitment of Aimee M. Allgood, Respondent</t>
  </si>
  <si>
    <t xml:space="preserve">27-MH-PR-23-702</t>
  </si>
  <si>
    <t xml:space="preserve">John M Contreras</t>
  </si>
  <si>
    <t xml:space="preserve">In the Matter of the Civil Commitment of John M Contreras, Respondent</t>
  </si>
  <si>
    <t xml:space="preserve">27-MH-PR-22-1056</t>
  </si>
  <si>
    <t xml:space="preserve">Mahya Eastman</t>
  </si>
  <si>
    <t xml:space="preserve">In the Matter of the Civil Commitment of Mahya Eastman, Respondent</t>
  </si>
  <si>
    <t xml:space="preserve">27-GC-PR-18-274</t>
  </si>
  <si>
    <t xml:space="preserve">DENNIS SMITH</t>
  </si>
  <si>
    <t xml:space="preserve">In re the Guardianship of DENNIS SMITH</t>
  </si>
  <si>
    <t xml:space="preserve">27-GC-PR-23-306</t>
  </si>
  <si>
    <t xml:space="preserve">Bailee Jhlial Gibson Webb</t>
  </si>
  <si>
    <t xml:space="preserve">In re the Emergency Guardianship of Bailee Jhlial Gibson Webb</t>
  </si>
  <si>
    <t xml:space="preserve">27-GC-PR-23-304</t>
  </si>
  <si>
    <t xml:space="preserve">Charles Ivory, Jr.</t>
  </si>
  <si>
    <t xml:space="preserve">In re the Emergency Guardianship and Conservatorship of Charles Ivory, Jr.</t>
  </si>
  <si>
    <t xml:space="preserve">27-GC-PR-23-250</t>
  </si>
  <si>
    <t xml:space="preserve">Alicia Koep</t>
  </si>
  <si>
    <t xml:space="preserve">In re the Guardianship and Conservatorship of Alicia Koep</t>
  </si>
  <si>
    <t xml:space="preserve">27-GC-PR-23-310</t>
  </si>
  <si>
    <t xml:space="preserve">Michael Elisha Lambert</t>
  </si>
  <si>
    <t xml:space="preserve">In re the Emergency Guardianship and/or Conservatorship of Michael Elisha Lambert</t>
  </si>
  <si>
    <t xml:space="preserve">27-MH-PR-23-817</t>
  </si>
  <si>
    <t xml:space="preserve">Dylan E. Carter</t>
  </si>
  <si>
    <t xml:space="preserve">In the Matter of the Civil Commitment of Dylan E. Carter, Respondent</t>
  </si>
  <si>
    <t xml:space="preserve">27-MH-PR-23-821</t>
  </si>
  <si>
    <t xml:space="preserve">Gbolu Ozangar</t>
  </si>
  <si>
    <t xml:space="preserve">In the Matter of the Civil Commitment of Gbolu Ozangar, Respondent</t>
  </si>
  <si>
    <t xml:space="preserve">27-MH-PR-23-802</t>
  </si>
  <si>
    <t xml:space="preserve">Shantasia Shontreal Haynes</t>
  </si>
  <si>
    <t xml:space="preserve">In the Matter of the Civil Commitment of Shantasia Shontreal Haynes, Respondent</t>
  </si>
  <si>
    <t xml:space="preserve">27-MH-PR-23-838</t>
  </si>
  <si>
    <t xml:space="preserve">Jerret Michael Gouge</t>
  </si>
  <si>
    <t xml:space="preserve">In the Matter of the Civil Commitment of Jerret Michael Gouge, Respondent</t>
  </si>
  <si>
    <t xml:space="preserve">27-MH-PR-23-839</t>
  </si>
  <si>
    <t xml:space="preserve">KATHERYN MARIE GRAEVE</t>
  </si>
  <si>
    <t xml:space="preserve">In the Matter of the Civil Commitment of KATHERYN MARIE GRAEVE, Respondent</t>
  </si>
  <si>
    <t xml:space="preserve">27-MH-PR-23-845</t>
  </si>
  <si>
    <t xml:space="preserve">Kenya D Howard</t>
  </si>
  <si>
    <t xml:space="preserve">In the Matter of the Civil Commitment of Kenya D Howard, Respondent</t>
  </si>
  <si>
    <t xml:space="preserve">27-MH-PR-23-825</t>
  </si>
  <si>
    <t xml:space="preserve">Elvin Pratcher</t>
  </si>
  <si>
    <t xml:space="preserve">In the Matter of the Civil Commitment of Elvin Pratcher, Respondent</t>
  </si>
  <si>
    <t xml:space="preserve">27-MH-PR-23-844</t>
  </si>
  <si>
    <t xml:space="preserve">Terry Kurschner</t>
  </si>
  <si>
    <t xml:space="preserve">In the Matter of the Civil Commitment of Terry Kurschner, Respondent</t>
  </si>
  <si>
    <t xml:space="preserve">27-MH-PR-23-829</t>
  </si>
  <si>
    <t xml:space="preserve">Jennifer M. Satter</t>
  </si>
  <si>
    <t xml:space="preserve">In the Matter of the Civil Commitment of Jennifer M. Satter, Respondent</t>
  </si>
  <si>
    <t xml:space="preserve">27-GC-PR-23-324</t>
  </si>
  <si>
    <t xml:space="preserve">Sadiya Gelle</t>
  </si>
  <si>
    <t xml:space="preserve">In re the Guardianship of Sadiya Gelle</t>
  </si>
  <si>
    <t xml:space="preserve">27-MH-PR-23-834</t>
  </si>
  <si>
    <t xml:space="preserve">Shaina Nicole Lawson</t>
  </si>
  <si>
    <t xml:space="preserve">In the Matter of the Civil Commitment of Shaina Nicole Lawson, Respondent</t>
  </si>
  <si>
    <t xml:space="preserve">27-MH-PR-23-729</t>
  </si>
  <si>
    <t xml:space="preserve">SHYRONE LEE BERRY</t>
  </si>
  <si>
    <t xml:space="preserve">In the Matter of the Civil Commitment of SHYRONE LEE BERRY, Respondent</t>
  </si>
  <si>
    <t xml:space="preserve">27-MH-PR-23-704</t>
  </si>
  <si>
    <t xml:space="preserve">Paris Horskins</t>
  </si>
  <si>
    <t xml:space="preserve">In the Matter of the Civil Commitment of Paris Horskins, AKA Pierre D. McDonald, Respondent</t>
  </si>
  <si>
    <t xml:space="preserve">27-MH-PR-23-819</t>
  </si>
  <si>
    <t xml:space="preserve">ANWAR TOR SALIH IBRAHIM</t>
  </si>
  <si>
    <t xml:space="preserve">In the Matter of the Civil Commitment of ANWAR TOR SALIH IBRAHIM, Respondent</t>
  </si>
  <si>
    <t xml:space="preserve">27-PA-PR-16-965</t>
  </si>
  <si>
    <t xml:space="preserve">Marjorie Jeannette Ross</t>
  </si>
  <si>
    <t xml:space="preserve">In re the Estate of Marjorie Jeannette Ross aka Marjorie J Fleming, Deceased</t>
  </si>
  <si>
    <t xml:space="preserve">27-GC-PR-20-349</t>
  </si>
  <si>
    <t xml:space="preserve">Wendall Threatts</t>
  </si>
  <si>
    <t xml:space="preserve">In re the Guardianship of Wendall Threatts</t>
  </si>
  <si>
    <t xml:space="preserve">27-GC-PR-09-246</t>
  </si>
  <si>
    <t xml:space="preserve">William Joseph Havens</t>
  </si>
  <si>
    <t xml:space="preserve">In re the Guardianship of William Joseph Havens</t>
  </si>
  <si>
    <t xml:space="preserve">27-GC-PR-05-313</t>
  </si>
  <si>
    <t xml:space="preserve">Denise Marie Jurgensmeier</t>
  </si>
  <si>
    <t xml:space="preserve">In re the Guardianship of Denise Marie Jurgensmeier</t>
  </si>
  <si>
    <t xml:space="preserve">27-P0-02-002086</t>
  </si>
  <si>
    <t xml:space="preserve">Lester Kendall</t>
  </si>
  <si>
    <t xml:space="preserve">In re the Guardianship of Lester Kendall</t>
  </si>
  <si>
    <t xml:space="preserve">27-GC-PR-23-253</t>
  </si>
  <si>
    <t xml:space="preserve">Josiah Bolles-Pearson</t>
  </si>
  <si>
    <t xml:space="preserve">In re the Guardianship of Josiah Bolles-Pearson</t>
  </si>
  <si>
    <t xml:space="preserve">27-GC-PR-04-389</t>
  </si>
  <si>
    <t xml:space="preserve">Marc David Moorvitch</t>
  </si>
  <si>
    <t xml:space="preserve">In re the Guardianship of: Marc David Moorvitch</t>
  </si>
  <si>
    <t xml:space="preserve">27-PA-PR-22-759</t>
  </si>
  <si>
    <t xml:space="preserve">Zoltan Szasz</t>
  </si>
  <si>
    <t xml:space="preserve">In re the Estate of Zoltan Szasz, Deceased</t>
  </si>
  <si>
    <t xml:space="preserve">27-P2-01-001060</t>
  </si>
  <si>
    <t xml:space="preserve">James Michael Wilkie</t>
  </si>
  <si>
    <t xml:space="preserve">In re the Guardianship of James Michael Wilkie</t>
  </si>
  <si>
    <t xml:space="preserve">27-PA-PR-23-836</t>
  </si>
  <si>
    <t xml:space="preserve">Joyce G Shillingstad</t>
  </si>
  <si>
    <t xml:space="preserve">In re the Estate of Joyce G Shillingstad, Deceased</t>
  </si>
  <si>
    <t xml:space="preserve">27-PA-PR-23-840</t>
  </si>
  <si>
    <t xml:space="preserve">James Joseph Nelson</t>
  </si>
  <si>
    <t xml:space="preserve">In re the Estate of James Joseph Nelson, Deceased</t>
  </si>
  <si>
    <t xml:space="preserve">27-PA-PR-23-792</t>
  </si>
  <si>
    <t xml:space="preserve">Remonia G Hansbaugs</t>
  </si>
  <si>
    <t xml:space="preserve">In re the Estate of Remonia G Hansbaugs, Deceased</t>
  </si>
  <si>
    <t xml:space="preserve">27-GC-PR-17-520</t>
  </si>
  <si>
    <t xml:space="preserve">Shayne C Karasov</t>
  </si>
  <si>
    <t xml:space="preserve">In re the Guardianship and Conservatorship of Shayne C Karasov</t>
  </si>
  <si>
    <t xml:space="preserve">27-P2-84-001537</t>
  </si>
  <si>
    <t xml:space="preserve">Debra J. Rice</t>
  </si>
  <si>
    <t xml:space="preserve">In re the Guardianship and Conservatorship of Debra J. Rice</t>
  </si>
  <si>
    <t xml:space="preserve">27-PA-PR-21-1253</t>
  </si>
  <si>
    <t xml:space="preserve">SARAH LYNN BARNES</t>
  </si>
  <si>
    <t xml:space="preserve">In re the SUPERVISED Estate of SARAH LYNN BARNES, Deceased</t>
  </si>
  <si>
    <t xml:space="preserve">27-PA-PR-23-841</t>
  </si>
  <si>
    <t xml:space="preserve">GLORIA SHANICE WILLIAMS</t>
  </si>
  <si>
    <t xml:space="preserve">In re the Estate of GLORIA SHANICE WILLIAMS, Deceased</t>
  </si>
  <si>
    <t xml:space="preserve">27-PA-PR-23-307</t>
  </si>
  <si>
    <t xml:space="preserve">Elmer Danger Johnston</t>
  </si>
  <si>
    <t xml:space="preserve">In re the SUPERVISED Estate of Elmer Danger Johnston f/k/a Adam Elmer Johnston, Deceased</t>
  </si>
  <si>
    <t xml:space="preserve">27-P5-03-001218</t>
  </si>
  <si>
    <t xml:space="preserve">Jasmine Denise Minter</t>
  </si>
  <si>
    <t xml:space="preserve">In re the Guardianship of Jasmine Denise Minter</t>
  </si>
  <si>
    <t xml:space="preserve">27-PA-PR-23-853</t>
  </si>
  <si>
    <t xml:space="preserve">Scott Judd Lennander</t>
  </si>
  <si>
    <t xml:space="preserve">In re the Estate of Scott Judd Lennander a/k/a Scott J Lennander or Scott Lennander, Deceased</t>
  </si>
  <si>
    <t xml:space="preserve">27-PA-PR-23-854</t>
  </si>
  <si>
    <t xml:space="preserve">Robert Philip Person</t>
  </si>
  <si>
    <t xml:space="preserve">In re the SUPERVISED Estate of Robert Philip Person a/k/a Robert Person, Robert P Person, Bob Philip Person, Bob Person, and Bob P Person, Deceased</t>
  </si>
  <si>
    <t xml:space="preserve">27-PA-PR-23-855</t>
  </si>
  <si>
    <t xml:space="preserve">Warren Charles Lynde</t>
  </si>
  <si>
    <t xml:space="preserve">In re the Estate of Warren Charles Lynde, Deceased</t>
  </si>
  <si>
    <t xml:space="preserve">27-PA-PR-23-859</t>
  </si>
  <si>
    <t xml:space="preserve">Lawrence William Brenny</t>
  </si>
  <si>
    <t xml:space="preserve">In re the Estate of Lawrence William Brenny, Deceased</t>
  </si>
  <si>
    <t xml:space="preserve">27-PA-PR-23-858</t>
  </si>
  <si>
    <t xml:space="preserve">Curtis Bradford Alford</t>
  </si>
  <si>
    <t xml:space="preserve">In re the SUPERVISED Estate of Curtis Bradford Alford, Deceased</t>
  </si>
  <si>
    <t xml:space="preserve">27-PA-PR-23-687</t>
  </si>
  <si>
    <t xml:space="preserve">Martha J Haugen</t>
  </si>
  <si>
    <t xml:space="preserve">In re the Estate of Martha J Haugen, Deceased</t>
  </si>
  <si>
    <t xml:space="preserve">27-PA-PR-23-860</t>
  </si>
  <si>
    <t xml:space="preserve">Rita C James</t>
  </si>
  <si>
    <t xml:space="preserve">In re the SUPERVISED Estate of Rita C James, Deceased</t>
  </si>
  <si>
    <t xml:space="preserve">27-PA-PR-23-869</t>
  </si>
  <si>
    <t xml:space="preserve">Hanna R Anderson</t>
  </si>
  <si>
    <t xml:space="preserve">In re the Estate of Hanna R Anderson a/k/a Hanna Anderson, Deceased</t>
  </si>
  <si>
    <t xml:space="preserve">27-PA-PR-23-872</t>
  </si>
  <si>
    <t xml:space="preserve">Robert J Clark</t>
  </si>
  <si>
    <t xml:space="preserve">In re the SUPERVISED Estate of Robert J Clark, Deceased</t>
  </si>
  <si>
    <t xml:space="preserve">27-PA-PR-23-877</t>
  </si>
  <si>
    <t xml:space="preserve">Edith M Lipson</t>
  </si>
  <si>
    <t xml:space="preserve">In re the Estate of Edith M Lipson, Deceased</t>
  </si>
  <si>
    <t xml:space="preserve">27-PA-PR-23-892</t>
  </si>
  <si>
    <t xml:space="preserve">Reynold Carl Peterson</t>
  </si>
  <si>
    <t xml:space="preserve">In re the Estate of Reynold Carl Peterson, Deceased</t>
  </si>
  <si>
    <t xml:space="preserve">27-PA-PR-19-1357</t>
  </si>
  <si>
    <t xml:space="preserve">Kathleen Marie Gustafson</t>
  </si>
  <si>
    <t xml:space="preserve">In re the Estate of Kathleen Marie Gustafson, Deceased</t>
  </si>
  <si>
    <t xml:space="preserve">27-PA-PR-20-642</t>
  </si>
  <si>
    <t xml:space="preserve">ANGELA MARIE THOMPSON</t>
  </si>
  <si>
    <t xml:space="preserve">In re the Estate of ANGELA MARIE THOMPSON, Deceased</t>
  </si>
  <si>
    <t xml:space="preserve">27-PA-PR-20-184</t>
  </si>
  <si>
    <t xml:space="preserve">Robert Wilton Banyard</t>
  </si>
  <si>
    <t xml:space="preserve">In re the SUPERVISED Estate of Robert Wilton Banyard, Deceased</t>
  </si>
  <si>
    <t xml:space="preserve">27-PA-PR-19-1041</t>
  </si>
  <si>
    <t xml:space="preserve">Mary Redpath Shields</t>
  </si>
  <si>
    <t xml:space="preserve">In re the Estate of Mary Redpath Shields, Deceased</t>
  </si>
  <si>
    <t xml:space="preserve">27-PA-PR-18-1565</t>
  </si>
  <si>
    <t xml:space="preserve">JANICE LEE TAYLOR</t>
  </si>
  <si>
    <t xml:space="preserve">In re the SUPERVISED Estate of JANICE LEE TAYLOR, Deceased</t>
  </si>
  <si>
    <t xml:space="preserve">27-PA-PR-20-1072</t>
  </si>
  <si>
    <t xml:space="preserve">Chad Roger Brovold</t>
  </si>
  <si>
    <t xml:space="preserve">In re the SUPERVISED Estate of Chad Roger Brovold, Deceased</t>
  </si>
  <si>
    <t xml:space="preserve">27-PA-PR-15-597</t>
  </si>
  <si>
    <t xml:space="preserve">Thomas Keeler Reynolds</t>
  </si>
  <si>
    <t xml:space="preserve">In re the SUPERVISED Estate of Thomas Keeler Reynolds, Deceased</t>
  </si>
  <si>
    <t xml:space="preserve">27-PA-PR-20-990</t>
  </si>
  <si>
    <t xml:space="preserve">Adassa Clement Opusunju</t>
  </si>
  <si>
    <t xml:space="preserve">In re the Estate of Adassa Clement Opusunju a/k/a Adassa C Opusunju, Deceased</t>
  </si>
  <si>
    <t xml:space="preserve">27-PA-PR-21-735</t>
  </si>
  <si>
    <t xml:space="preserve">RONALD EUGENE LUDWIG</t>
  </si>
  <si>
    <t xml:space="preserve">In re the Estate of RONALD EUGENE LUDWIG, Deceased</t>
  </si>
  <si>
    <t xml:space="preserve">27-PA-PR-21-1818</t>
  </si>
  <si>
    <t xml:space="preserve">Harold Eugene Pitcock Sr</t>
  </si>
  <si>
    <t xml:space="preserve">In re the SUPERVISED Estate of Harold Eugene Pitcock Sr a/k/a Harold Eugene Pitcock a/k/a Harold E Pitcock a/k/a Harold Pitcock, Deceased</t>
  </si>
  <si>
    <t xml:space="preserve">27-PA-PR-20-544</t>
  </si>
  <si>
    <t xml:space="preserve">Janet Ashley Anderson</t>
  </si>
  <si>
    <t xml:space="preserve">In re the SUPERVISED Estate of Janet Ashley Anderson, Deceased</t>
  </si>
  <si>
    <t xml:space="preserve">27-PA-PR-19-776</t>
  </si>
  <si>
    <t xml:space="preserve">W F Sheppard</t>
  </si>
  <si>
    <t xml:space="preserve">In re the SUPERVISED Estate of W F Sheppard a/k/a Willard F Sheppard Jr, Deceased</t>
  </si>
  <si>
    <t xml:space="preserve">27-PA-PR-22-408</t>
  </si>
  <si>
    <t xml:space="preserve">Kathleen P Goblirsch</t>
  </si>
  <si>
    <t xml:space="preserve">In re the Estate of Kathleen P Goblirsch, Deceased</t>
  </si>
  <si>
    <t xml:space="preserve">27-PA-PR-23-889</t>
  </si>
  <si>
    <t xml:space="preserve">Delores Mary Zbikowski</t>
  </si>
  <si>
    <t xml:space="preserve">In re the Estate of Delores Mary Zbikowski a/k/a Delores M Zbikowski, Deceased</t>
  </si>
  <si>
    <t xml:space="preserve">27-PA-PR-23-893</t>
  </si>
  <si>
    <t xml:space="preserve">LaVerne T Bergan</t>
  </si>
  <si>
    <t xml:space="preserve">In re the SUPERVISED Estate of LaVerne T Bergan, Deceased</t>
  </si>
  <si>
    <t xml:space="preserve">27-PA-PR-23-895</t>
  </si>
  <si>
    <t xml:space="preserve">Edward Kenneth Larson</t>
  </si>
  <si>
    <t xml:space="preserve">In re the Estate of Edward Kenneth Larson a/k/a Edward K Larson, Deceased</t>
  </si>
  <si>
    <t xml:space="preserve">27-PA-PR-23-901</t>
  </si>
  <si>
    <t xml:space="preserve">Darlene S Berg</t>
  </si>
  <si>
    <t xml:space="preserve">In re the Estate of Darlene S Berg, Deceased</t>
  </si>
  <si>
    <t xml:space="preserve">27-PA-PR-23-907</t>
  </si>
  <si>
    <t xml:space="preserve">Anita Louise Forde</t>
  </si>
  <si>
    <t xml:space="preserve">In re the Estate of Anita Louise Forde, Deceased</t>
  </si>
  <si>
    <t xml:space="preserve">27-PA-PR-23-908</t>
  </si>
  <si>
    <t xml:space="preserve">Victoria Ann Tveter</t>
  </si>
  <si>
    <t xml:space="preserve">In re the Estate of Victoria Ann Tveter, Deceased</t>
  </si>
  <si>
    <t xml:space="preserve">27-PA-PR-23-917</t>
  </si>
  <si>
    <t xml:space="preserve">Donna M Duffy</t>
  </si>
  <si>
    <t xml:space="preserve">In re the Estate of SUPERVISED Donna M Duffy a/k/a Donna Mae Duffy and Donna Duffy, Deceased</t>
  </si>
  <si>
    <t xml:space="preserve">27-PA-PR-23-919</t>
  </si>
  <si>
    <t xml:space="preserve">Kathryn Joy Burnside</t>
  </si>
  <si>
    <t xml:space="preserve">In re the Estate of Kathryn Joy Burnside a/k/a Kathryn J Burnside a/k/a Kathryn J Yahya, Deceased</t>
  </si>
  <si>
    <t xml:space="preserve">27-PA-PR-23-913</t>
  </si>
  <si>
    <t xml:space="preserve">Jeffrey R Drew</t>
  </si>
  <si>
    <t xml:space="preserve">In re the Estate of Jeffrey R Drew, Deceased</t>
  </si>
  <si>
    <t xml:space="preserve">27-PA-PR-21-634</t>
  </si>
  <si>
    <t xml:space="preserve">STEPHANIE MARIE ZEITZ-CRUSHSHON</t>
  </si>
  <si>
    <t xml:space="preserve">In re the SUPERVISED Estate of STEPHANIE MARIE ZEITZ-CRUSHSHON, Deceased</t>
  </si>
  <si>
    <t xml:space="preserve">27-PA-PR-23-883</t>
  </si>
  <si>
    <t xml:space="preserve">Vernon Duane Enge</t>
  </si>
  <si>
    <t xml:space="preserve">In re the Estate of Vernon Duane Enge, Deceased</t>
  </si>
  <si>
    <t xml:space="preserve">27-PA-PR-21-189</t>
  </si>
  <si>
    <t xml:space="preserve">DAVID RORY HARTMAN</t>
  </si>
  <si>
    <t xml:space="preserve">In re the formal SUPERVISED Estate of DAVID RORY HARTMAN, Deceased</t>
  </si>
  <si>
    <t xml:space="preserve">27-PA-PR-21-856</t>
  </si>
  <si>
    <t xml:space="preserve">Beth A Johnson</t>
  </si>
  <si>
    <t xml:space="preserve">In re the formal SUPERVISED Estate of Beth A Johnson a/k/a Beth Ann Johnson a/k/a Beth B Johnson a/k/a Beth Bergland Johnson a/k/a Beth Ann Bergland Johnson a/k/a Beth A Bergland Johnson a/k/a Beth A Bergland a/k/a Beth Ann Bergland, Deceased</t>
  </si>
  <si>
    <t xml:space="preserve">27-PA-PR-21-567</t>
  </si>
  <si>
    <t xml:space="preserve">William Edmond Hebert</t>
  </si>
  <si>
    <t xml:space="preserve">In re the SUPERVISED Estate of William Edmond Hebert a/k/a William E Hebert, William Hebert, and Bill Hebert, Deceased</t>
  </si>
  <si>
    <t xml:space="preserve">27-PA-PR-21-414</t>
  </si>
  <si>
    <t xml:space="preserve">George Perry Floyd, Jr.</t>
  </si>
  <si>
    <t xml:space="preserve">In re the Estate of George Perry Floyd, Jr., Deceased</t>
  </si>
  <si>
    <t xml:space="preserve">27-PA-PR-21-773</t>
  </si>
  <si>
    <t xml:space="preserve">Elizabeth Anne Reese Marton</t>
  </si>
  <si>
    <t xml:space="preserve">In re the SUPERVISED Estate of Elizabeth Anne Reese Marton a/k/a Elizabeth Anne Reese, Deceased</t>
  </si>
  <si>
    <t xml:space="preserve">27-PA-PR-18-1248</t>
  </si>
  <si>
    <t xml:space="preserve">ARTHUR KENNEDY, Jr.</t>
  </si>
  <si>
    <t xml:space="preserve">In re the Estate of ARTHUR KENNEDY, Jr., Deceased</t>
  </si>
  <si>
    <t xml:space="preserve">27-PA-PR-21-1798</t>
  </si>
  <si>
    <t xml:space="preserve">Christine Nordin Drew</t>
  </si>
  <si>
    <t xml:space="preserve">In re the Estate of Christine Nordin Drew, Deceased</t>
  </si>
  <si>
    <t xml:space="preserve">27-PA-PR-21-1068</t>
  </si>
  <si>
    <t xml:space="preserve">Marjorie Jane Sofia Anderson</t>
  </si>
  <si>
    <t xml:space="preserve">In re the formal SUPERVISED Estate of Marjorie Jane Sofia Anderson, Deceased</t>
  </si>
  <si>
    <t xml:space="preserve">27-PA-PR-20-424</t>
  </si>
  <si>
    <t xml:space="preserve">Karrie Lynn Zinken</t>
  </si>
  <si>
    <t xml:space="preserve">In re the SUPERVISED Estate of Karrie Lynn Zinken a/k/a Karrie L Zinken, Deceased</t>
  </si>
  <si>
    <t xml:space="preserve">27-PA-PR-16-185</t>
  </si>
  <si>
    <t xml:space="preserve">BRIAN DAVID REGAN</t>
  </si>
  <si>
    <t xml:space="preserve">In re the Formal Supervised Estate of BRIAN DAVID REGAN, Deceased</t>
  </si>
  <si>
    <t xml:space="preserve">27-GC-PR-21-524</t>
  </si>
  <si>
    <t xml:space="preserve">Sabine Josefa Henriette Sten</t>
  </si>
  <si>
    <t xml:space="preserve">In re the Guardianship and Conservatorship of Sabine Josefa Henriette Sten a/k/a Sabina S. Sten a/k/a Sabine S. Sten</t>
  </si>
  <si>
    <t xml:space="preserve">27-PA-PR-23-723</t>
  </si>
  <si>
    <t xml:space="preserve">Eugene G Pett</t>
  </si>
  <si>
    <t xml:space="preserve">In re the Estate of Eugene G Pett, Deceased</t>
  </si>
  <si>
    <t xml:space="preserve">27-PA-PR-23-888</t>
  </si>
  <si>
    <t xml:space="preserve">ROBERT JEROME BARGHINI, Jr.</t>
  </si>
  <si>
    <t xml:space="preserve">In re the Estate of ROBERT JEROME BARGHINI, Jr., Deceased</t>
  </si>
  <si>
    <t xml:space="preserve">27-PA-PR-23-938</t>
  </si>
  <si>
    <t xml:space="preserve">Kathryn Ann Pfeffer</t>
  </si>
  <si>
    <t xml:space="preserve">In re the Estate of Kathryn Ann Pfeffer f/k/a Kathryn Ann Hoffman f/k/a Kathryn A Wiebusch, Deceased</t>
  </si>
  <si>
    <t xml:space="preserve">27-PA-PR-23-952</t>
  </si>
  <si>
    <t xml:space="preserve">William Frank Palbicki</t>
  </si>
  <si>
    <t xml:space="preserve">In re the Estate of William Frank Palbicki a/k/a William F Palbicki and William Palbicki, Deceased</t>
  </si>
  <si>
    <t xml:space="preserve">27-PA-PR-23-921</t>
  </si>
  <si>
    <t xml:space="preserve">Jeffrey Alan Ristau</t>
  </si>
  <si>
    <t xml:space="preserve">In re the SUPERVISED Estate of Jeffrey Alan Ristau, Deceased</t>
  </si>
  <si>
    <t xml:space="preserve">27-GC-PR-13-526</t>
  </si>
  <si>
    <t xml:space="preserve">Anne Gordon Murrill</t>
  </si>
  <si>
    <t xml:space="preserve">In Re Conservatorship of Anne Gordon Murrill</t>
  </si>
  <si>
    <t xml:space="preserve">27-GC-PR-21-431</t>
  </si>
  <si>
    <t xml:space="preserve">CHARLENE B. THOMASSON</t>
  </si>
  <si>
    <t xml:space="preserve">In re the Guardianship and Conservatorship of CHARLENE B. THOMASSON</t>
  </si>
  <si>
    <t xml:space="preserve">27-PA-PR-23-953</t>
  </si>
  <si>
    <t xml:space="preserve">David Roy Bowers</t>
  </si>
  <si>
    <t xml:space="preserve">In re the Estate of David Roy Bowers a/k/a David R Bowers, Deceased</t>
  </si>
  <si>
    <t xml:space="preserve">27-PA-PR-23-936</t>
  </si>
  <si>
    <t xml:space="preserve">Charles Nikles, II</t>
  </si>
  <si>
    <t xml:space="preserve">In re the Estate of Charles Nikles, II, Deceased</t>
  </si>
  <si>
    <t xml:space="preserve">27-PA-PR-23-960</t>
  </si>
  <si>
    <t xml:space="preserve">James Michael Solberg</t>
  </si>
  <si>
    <t xml:space="preserve">In re the Estate of James Michael Solberg a/k/a James M Solberg a/k/a James Solberg, Deceased</t>
  </si>
  <si>
    <t xml:space="preserve">27-PA-PR-20-222</t>
  </si>
  <si>
    <t xml:space="preserve">Virginia L Burns</t>
  </si>
  <si>
    <t xml:space="preserve">In re the Estate of Virginia L Burns a/k/a Virginia Lee Burns, Deceased</t>
  </si>
  <si>
    <t xml:space="preserve">27-PA-PR-23-1003</t>
  </si>
  <si>
    <t xml:space="preserve">Mary Ellis Larson</t>
  </si>
  <si>
    <t xml:space="preserve">In re the Estate of Mary Ellis Larson a/k/a Mary Larson, Deceased</t>
  </si>
  <si>
    <t xml:space="preserve">27-GC-PR-16-8</t>
  </si>
  <si>
    <t xml:space="preserve">Sunny Wayne Williams</t>
  </si>
  <si>
    <t xml:space="preserve">In re the Guardianship and/or Conservatorship of Sunny Wayne Williams</t>
  </si>
  <si>
    <t xml:space="preserve">27-GC-PR-14-332</t>
  </si>
  <si>
    <t xml:space="preserve">Anthony Longen</t>
  </si>
  <si>
    <t xml:space="preserve">In re the Guardianship and/or Conservatorship of Anthony Longen, Protected Person</t>
  </si>
  <si>
    <t xml:space="preserve">27-PA-PR-23-1197</t>
  </si>
  <si>
    <t xml:space="preserve">Ada Agnes Kettler</t>
  </si>
  <si>
    <t xml:space="preserve">In re the Estate of Ada Agnes Kettler, Deceased</t>
  </si>
  <si>
    <t xml:space="preserve">27-PA-PR-23-1192</t>
  </si>
  <si>
    <t xml:space="preserve">Elizabeth A Rewerts</t>
  </si>
  <si>
    <t xml:space="preserve">In re the Estate of Elizabeth A Rewerts, Deceased</t>
  </si>
  <si>
    <t xml:space="preserve">27-PA-PR-23-1017</t>
  </si>
  <si>
    <t xml:space="preserve">Rita Katherine Dahlien</t>
  </si>
  <si>
    <t xml:space="preserve">In re the Estate of Rita Katherine Dahlien, Deceased</t>
  </si>
  <si>
    <t xml:space="preserve">27-PA-PR-23-1053</t>
  </si>
  <si>
    <t xml:space="preserve">Chad D Apitz</t>
  </si>
  <si>
    <t xml:space="preserve">In re the Estate of Chad D Apitz, Deceased</t>
  </si>
  <si>
    <t xml:space="preserve">27-PA-PR-23-1054</t>
  </si>
  <si>
    <t xml:space="preserve">Irene Jaworski</t>
  </si>
  <si>
    <t xml:space="preserve">In re the Estate of Irene Jaworski, Deceased</t>
  </si>
  <si>
    <t xml:space="preserve">27-PA-PR-23-1058</t>
  </si>
  <si>
    <t xml:space="preserve">Jeanne Mae Dugstad</t>
  </si>
  <si>
    <t xml:space="preserve">In re the Estate of Jeanne Mae Dugstad a/k/a Jeanne M Dugstad, Deceased</t>
  </si>
  <si>
    <t xml:space="preserve">27-PA-PR-23-1008</t>
  </si>
  <si>
    <t xml:space="preserve">Ivan Gene Rengstorf</t>
  </si>
  <si>
    <t xml:space="preserve">In re the Estate of Ivan Gene Rengstorf, Deceased</t>
  </si>
  <si>
    <t xml:space="preserve">27-PA-PR-23-1067</t>
  </si>
  <si>
    <t xml:space="preserve">Sherman Woods</t>
  </si>
  <si>
    <t xml:space="preserve">In re the Estate of Sherman Woods, Deceased</t>
  </si>
  <si>
    <t xml:space="preserve">27-PA-PR-23-1071</t>
  </si>
  <si>
    <t xml:space="preserve">LYNNE MARY RUBEL</t>
  </si>
  <si>
    <t xml:space="preserve">In re the Estate of LYNNE MARY RUBEL, Deceased</t>
  </si>
  <si>
    <t xml:space="preserve">27-PA-PR-23-1014</t>
  </si>
  <si>
    <t xml:space="preserve">Elaine B Fredericks</t>
  </si>
  <si>
    <t xml:space="preserve">In re the Estate of Elaine B Fredericks a/k/a Elaine Beverly Fredericks, Deceased</t>
  </si>
  <si>
    <t xml:space="preserve">27-PA-PR-23-1039</t>
  </si>
  <si>
    <t xml:space="preserve">Mary Ellen Dumas</t>
  </si>
  <si>
    <t xml:space="preserve">In re the Estate of Mary Ellen Dumas a/k/a Mary Ellen Stephens Dumas, Deceased</t>
  </si>
  <si>
    <t xml:space="preserve">27-PA-PR-23-1101</t>
  </si>
  <si>
    <t xml:space="preserve">Sadie Sylvia Luttio</t>
  </si>
  <si>
    <t xml:space="preserve">In re the Estate of Sadie Sylvia Luttio a/k/a Sadie S Luttio, Deceased</t>
  </si>
  <si>
    <t xml:space="preserve">27-PA-PR-23-1102</t>
  </si>
  <si>
    <t xml:space="preserve">Sherry Christine Korsvik</t>
  </si>
  <si>
    <t xml:space="preserve">In re the Estate of Sherry Christine Korsvik, Deceased</t>
  </si>
  <si>
    <t xml:space="preserve">27-PA-PR-23-1104</t>
  </si>
  <si>
    <t xml:space="preserve">David William Chell</t>
  </si>
  <si>
    <t xml:space="preserve">In re the Estate of David William Chell, Deceased</t>
  </si>
  <si>
    <t xml:space="preserve">27-PA-PR-23-1072</t>
  </si>
  <si>
    <t xml:space="preserve">SUZANNE MARIE ROBINSON</t>
  </si>
  <si>
    <t xml:space="preserve">In re the Estate of SUZANNE MARIE ROBINSON, Deceased</t>
  </si>
  <si>
    <t xml:space="preserve">27-PA-PR-23-771</t>
  </si>
  <si>
    <t xml:space="preserve">Linda M Lynch</t>
  </si>
  <si>
    <t xml:space="preserve">In re the SUPERVISED Estate of Linda M Lynch a/k/a Linda Marie Lynch, Deceased</t>
  </si>
  <si>
    <t xml:space="preserve">27-GC-PR-13-60</t>
  </si>
  <si>
    <t xml:space="preserve">Destin Jade Koutek</t>
  </si>
  <si>
    <t xml:space="preserve">In re the Guardianship of Destin Jade Koutek</t>
  </si>
  <si>
    <t xml:space="preserve">27-MH-PR-23-1022</t>
  </si>
  <si>
    <t xml:space="preserve">Jennifer Kral</t>
  </si>
  <si>
    <t xml:space="preserve">In the Matter of the Civil Commitment of Jennifer Kral, Respondent</t>
  </si>
  <si>
    <t xml:space="preserve">27-MH-PR-23-1021</t>
  </si>
  <si>
    <t xml:space="preserve">Stacy Schmidt</t>
  </si>
  <si>
    <t xml:space="preserve">In the Matter of the Civil Commitment of Stacy Schmidt, Respondent</t>
  </si>
  <si>
    <t xml:space="preserve">27-MH-PR-23-296</t>
  </si>
  <si>
    <t xml:space="preserve">Russell P Kirby</t>
  </si>
  <si>
    <t xml:space="preserve">In the Matter of the Civil Commitment of Russell P Kirby, Respondent</t>
  </si>
  <si>
    <t xml:space="preserve">27-MH-PR-23-948</t>
  </si>
  <si>
    <t xml:space="preserve">HASSAN SOFE</t>
  </si>
  <si>
    <t xml:space="preserve">In the Matter of the Civil Commitment of HASSAN SOFE, Respondent ***COMMIT MI/CD***</t>
  </si>
  <si>
    <t xml:space="preserve">27-MH-PR-23-1020</t>
  </si>
  <si>
    <t xml:space="preserve">Karen Marie Croonquist</t>
  </si>
  <si>
    <t xml:space="preserve">In the Matter of the Civil Commitment of Karen Marie Croonquist, Respondent</t>
  </si>
  <si>
    <t xml:space="preserve">27-GC-PR-20-227</t>
  </si>
  <si>
    <t xml:space="preserve">Da'Maya Delores Denise Byrd</t>
  </si>
  <si>
    <t xml:space="preserve">In re the Guardianship of Da'Maya Delores Denise Byrd</t>
  </si>
  <si>
    <t xml:space="preserve">27-GC-PR-20-228</t>
  </si>
  <si>
    <t xml:space="preserve">Da'Mayra Byrd</t>
  </si>
  <si>
    <t xml:space="preserve">In re the Guardianship of Da'Mayra Byrd</t>
  </si>
  <si>
    <t xml:space="preserve">27-GC-PR-23-381</t>
  </si>
  <si>
    <t xml:space="preserve">BEVERLEE FINE</t>
  </si>
  <si>
    <t xml:space="preserve">In re the Emergency Guardianship and/or Conservatorship of BEVERLEE FINE</t>
  </si>
  <si>
    <t xml:space="preserve">27-GC-PR-11-279</t>
  </si>
  <si>
    <t xml:space="preserve">SHERRICE ANN MICHUTA</t>
  </si>
  <si>
    <t xml:space="preserve">In re the Guardianship of SHERRICE ANN MICHUTA</t>
  </si>
  <si>
    <t xml:space="preserve">27-PA-PR-23-1328</t>
  </si>
  <si>
    <t xml:space="preserve">Stephanie K Munro</t>
  </si>
  <si>
    <t xml:space="preserve">In re the Estate of Stephanie K Munro a/k/a Stephanie Kay Munro a/k/a Stephanie Munro, Deceased</t>
  </si>
  <si>
    <t xml:space="preserve">27-PA-PR-23-1339</t>
  </si>
  <si>
    <t xml:space="preserve">Adnan Al-Kaisy</t>
  </si>
  <si>
    <t xml:space="preserve">In re the Estate of Adnan Al-Kaisy, Deceased</t>
  </si>
  <si>
    <t xml:space="preserve">27-GC-PR-23-403</t>
  </si>
  <si>
    <t xml:space="preserve">William Hildebrand</t>
  </si>
  <si>
    <t xml:space="preserve">In re the Emergency Guardianship of William Hildebrand</t>
  </si>
  <si>
    <t xml:space="preserve">27-GC-PR-22-538</t>
  </si>
  <si>
    <t xml:space="preserve">RONALD SCHMIDT</t>
  </si>
  <si>
    <t xml:space="preserve">In re the Guardianship and/or Conservatorship of RONALD SCHMIDT</t>
  </si>
  <si>
    <t xml:space="preserve">27-GC-PR-23-406</t>
  </si>
  <si>
    <t xml:space="preserve">Max Pavlish Reid</t>
  </si>
  <si>
    <t xml:space="preserve">In re the Guardianship of Max Pavlish Reid</t>
  </si>
  <si>
    <t xml:space="preserve">27-GC-PR-23-407</t>
  </si>
  <si>
    <t xml:space="preserve">Annette Renfroe</t>
  </si>
  <si>
    <t xml:space="preserve">In re the Guardianship of Annette Renfroe</t>
  </si>
  <si>
    <t xml:space="preserve">27-GC-PR-23-414</t>
  </si>
  <si>
    <t xml:space="preserve">Minor Noah Raymond Marshall</t>
  </si>
  <si>
    <t xml:space="preserve">In re the Emergency Minor Guardianship of Noah Raymond Marshall</t>
  </si>
  <si>
    <t xml:space="preserve">27-GC-PR-23-415</t>
  </si>
  <si>
    <t xml:space="preserve">Lisa DeCosta-West</t>
  </si>
  <si>
    <t xml:space="preserve">In re the Emergency Guardianship of Lisa DeCosta-West</t>
  </si>
  <si>
    <t xml:space="preserve">27-GC-PR-23-416</t>
  </si>
  <si>
    <t xml:space="preserve">Beverly J. Hansen</t>
  </si>
  <si>
    <t xml:space="preserve">In re the Emergency Guardianship and/or Conservatorship of Beverly J. Hansen</t>
  </si>
  <si>
    <t xml:space="preserve">27-MH-PR-23-1101</t>
  </si>
  <si>
    <t xml:space="preserve">Amanda Joan Jones</t>
  </si>
  <si>
    <t xml:space="preserve">In the Matter of the Civil Commitment of Amanda Joan Jones, Respondent</t>
  </si>
  <si>
    <t xml:space="preserve">27-MH-PR-23-1104</t>
  </si>
  <si>
    <t xml:space="preserve">Isaac J Foreman</t>
  </si>
  <si>
    <t xml:space="preserve">In the Matter of the Civil Commitment of Isaac J Foreman, Respondent</t>
  </si>
  <si>
    <t xml:space="preserve">27-MH-PR-23-1103</t>
  </si>
  <si>
    <t xml:space="preserve">COLBY SHALAINE ROGERS</t>
  </si>
  <si>
    <t xml:space="preserve">In the Matter of the Civil Commitment of COLBY SHALAINE ROGERS, Respondent</t>
  </si>
  <si>
    <t xml:space="preserve">27-MH-PR-23-1100</t>
  </si>
  <si>
    <t xml:space="preserve">Carl Ray Grice</t>
  </si>
  <si>
    <t xml:space="preserve">In the Matter of the Civil Commitment of Carl Ray Grice, Respondent</t>
  </si>
  <si>
    <t xml:space="preserve">27-MH-PR-23-1107</t>
  </si>
  <si>
    <t xml:space="preserve">Hassan Abdi</t>
  </si>
  <si>
    <t xml:space="preserve">In the Matter of the Civil Commitment of Hassan Abdi aka Abdiaziz Hassan Abdi, Respondent</t>
  </si>
  <si>
    <t xml:space="preserve">27-MH-PR-23-1106</t>
  </si>
  <si>
    <t xml:space="preserve">Molly Keenan</t>
  </si>
  <si>
    <t xml:space="preserve">In the Matter of the Civil Commitment of Molly Keenan, Respondent</t>
  </si>
  <si>
    <t xml:space="preserve">27-MH-PR-23-1108</t>
  </si>
  <si>
    <t xml:space="preserve">Traci Lynn Quiggle</t>
  </si>
  <si>
    <t xml:space="preserve">In the Matter of the Civil Commitment of Traci Lynn Quiggle, Respondent</t>
  </si>
  <si>
    <t xml:space="preserve">27-MH-PR-23-1102</t>
  </si>
  <si>
    <t xml:space="preserve">Patience Tay Darjue</t>
  </si>
  <si>
    <t xml:space="preserve">In the Matter of the Civil Commitment of Patience Tay Darjue, Respondent</t>
  </si>
  <si>
    <t xml:space="preserve">27-MH-PR-23-1112</t>
  </si>
  <si>
    <t xml:space="preserve">Edward Rosario</t>
  </si>
  <si>
    <t xml:space="preserve">In the Matter of the Civil Commitment of Edward Rosario, Respondent</t>
  </si>
  <si>
    <t xml:space="preserve">27-MH-PR-23-1110</t>
  </si>
  <si>
    <t xml:space="preserve">RORY WILLIAM GASTON</t>
  </si>
  <si>
    <t xml:space="preserve">In the Matter of the Civil Commitment of RORY WILLIAM GASTON, Respondent</t>
  </si>
  <si>
    <t xml:space="preserve">27-MH-PR-23-1113</t>
  </si>
  <si>
    <t xml:space="preserve">Annette Lee Renfroe</t>
  </si>
  <si>
    <t xml:space="preserve">In the Matter of the Civil Commitment of Annette Lee Renfroe, Respondent</t>
  </si>
  <si>
    <t xml:space="preserve">27-MH-PR-23-1117</t>
  </si>
  <si>
    <t xml:space="preserve">Pravinaben Satish Parikh</t>
  </si>
  <si>
    <t xml:space="preserve">In the Matter of the Civil Commitment of Pravinaben Satish Parikh, Respondent</t>
  </si>
  <si>
    <t xml:space="preserve">27-MH-PR-23-1123</t>
  </si>
  <si>
    <t xml:space="preserve">Rhonda Pirkl</t>
  </si>
  <si>
    <t xml:space="preserve">In the Matter of the Civil Commitment of Rhonda Pirkl, Respondent</t>
  </si>
  <si>
    <t xml:space="preserve">27-MH-PR-23-1121</t>
  </si>
  <si>
    <t xml:space="preserve">Mohamud Abdi Aden</t>
  </si>
  <si>
    <t xml:space="preserve">In the Matter of the Civil Commitment of Mohamud Abdi Aden, Respondent</t>
  </si>
  <si>
    <t xml:space="preserve">27-MH-PR-23-1118</t>
  </si>
  <si>
    <t xml:space="preserve">Chad Kartenson</t>
  </si>
  <si>
    <t xml:space="preserve">In the Matter of the Civil Commitment of Chad Kartenson, Respondent</t>
  </si>
  <si>
    <t xml:space="preserve">27-MH-PR-23-1120</t>
  </si>
  <si>
    <t xml:space="preserve">ABDIRAHMAN ALI</t>
  </si>
  <si>
    <t xml:space="preserve">In the Matter of the Civil Commitment of ABDIRAHMAN ALI, Respondent</t>
  </si>
  <si>
    <t xml:space="preserve">27-GC-PR-23-276</t>
  </si>
  <si>
    <t xml:space="preserve">Margaret Johnson Barr</t>
  </si>
  <si>
    <t xml:space="preserve">In re the Guardianship and/or Conservatorship of Margaret Johnson Barr</t>
  </si>
  <si>
    <t xml:space="preserve">27-GC-PR-23-254</t>
  </si>
  <si>
    <t xml:space="preserve">Gisela Seemann</t>
  </si>
  <si>
    <t xml:space="preserve">In re the Guardianship and/or Conservatorship of Gisela Seemann</t>
  </si>
  <si>
    <t xml:space="preserve">27-PA-PR-22-445</t>
  </si>
  <si>
    <t xml:space="preserve">Edward B Chapin, Jr.</t>
  </si>
  <si>
    <t xml:space="preserve">In re the Estate of Edward B Chapin, Jr., Deceased</t>
  </si>
  <si>
    <t xml:space="preserve">27-PA-PR-23-887</t>
  </si>
  <si>
    <t xml:space="preserve">Mabel C Erickson</t>
  </si>
  <si>
    <t xml:space="preserve">In re the Estate of Mabel C Erickson, Deceased</t>
  </si>
  <si>
    <t xml:space="preserve">27-PA-PR-23-1294</t>
  </si>
  <si>
    <t xml:space="preserve">Jeffrey B Ring</t>
  </si>
  <si>
    <t xml:space="preserve">In re the SUPERVISED Estate of Jeffrey B Ring, Deceased</t>
  </si>
  <si>
    <t xml:space="preserve">27-PA-PR-23-1253</t>
  </si>
  <si>
    <t xml:space="preserve">Shirley Leona Hansen</t>
  </si>
  <si>
    <t xml:space="preserve">In re the Estate of Shirley Leona Hansen, Deceased</t>
  </si>
  <si>
    <t xml:space="preserve">27-PA-PR-23-1324</t>
  </si>
  <si>
    <t xml:space="preserve">Delbert Allen Allmendinger</t>
  </si>
  <si>
    <t xml:space="preserve">In re the Estate of Delbert Allen Allmendinger, Deceased</t>
  </si>
  <si>
    <t xml:space="preserve">27-PA-PR-23-1317</t>
  </si>
  <si>
    <t xml:space="preserve">Richard Arthur McLellan</t>
  </si>
  <si>
    <t xml:space="preserve">In re the Estate of Richard Arthur McLellan a/k/a Richard McLellan a/k/a Richard A McLellan, Deceased</t>
  </si>
  <si>
    <t xml:space="preserve">27-PA-PR-21-527</t>
  </si>
  <si>
    <t xml:space="preserve">Rudolph Valentino Lee Sr</t>
  </si>
  <si>
    <t xml:space="preserve">In re the SUPERVISED Estate of Rudolph Valentino Lee Sr a/k/a Rudy Valentino Lee Sr., Deceased</t>
  </si>
  <si>
    <t xml:space="preserve">27-PA-PR-23-1345</t>
  </si>
  <si>
    <t xml:space="preserve">Frederick E Atkinson</t>
  </si>
  <si>
    <t xml:space="preserve">In re the Estate of Frederick E Atkinson, Deceased</t>
  </si>
  <si>
    <t xml:space="preserve">27-PA-PR-21-1861</t>
  </si>
  <si>
    <t xml:space="preserve">Patricia A Johnson</t>
  </si>
  <si>
    <t xml:space="preserve">In re the SUPERVISED Estate of Patricia A Johnson a/k/a Patricia Ann Johnson, Deceased</t>
  </si>
  <si>
    <t xml:space="preserve">27-PA-PR-21-52</t>
  </si>
  <si>
    <t xml:space="preserve">Eva Runghild Radde</t>
  </si>
  <si>
    <t xml:space="preserve">In re the formal SUPERVISED Estate of Eva Runghild Radde, Deceased</t>
  </si>
  <si>
    <t xml:space="preserve">27-GC-PR-07-624</t>
  </si>
  <si>
    <t xml:space="preserve">DANIEL COLEMAN</t>
  </si>
  <si>
    <t xml:space="preserve">In re the Guardianship of: DANIEL COLEMAN</t>
  </si>
  <si>
    <t xml:space="preserve">27-GC-PR-19-188</t>
  </si>
  <si>
    <t xml:space="preserve">Ralph W. Cornelius</t>
  </si>
  <si>
    <t xml:space="preserve">In re the Guardianship of Ralph W. Cornelius</t>
  </si>
  <si>
    <t xml:space="preserve">27-GC-PR-22-174</t>
  </si>
  <si>
    <t xml:space="preserve">Praveena Alexander</t>
  </si>
  <si>
    <t xml:space="preserve">In re the Guardianship of Praveena Alexander</t>
  </si>
  <si>
    <t xml:space="preserve">27-GC-PR-23-364</t>
  </si>
  <si>
    <t xml:space="preserve">Cynthia J. Tatro</t>
  </si>
  <si>
    <t xml:space="preserve">In re the Guardianship of Cynthia J. Tatro</t>
  </si>
  <si>
    <t xml:space="preserve">27-GC-PR-08-258</t>
  </si>
  <si>
    <t xml:space="preserve">David Sanghoon Choi</t>
  </si>
  <si>
    <t xml:space="preserve">In re the Guardianship of David Sanghoon Choi, Ward</t>
  </si>
  <si>
    <t xml:space="preserve">27-GC-PR-21-37</t>
  </si>
  <si>
    <t xml:space="preserve">Dennis Murry</t>
  </si>
  <si>
    <t xml:space="preserve">In re the Guardianship of Dennis Murry</t>
  </si>
  <si>
    <t xml:space="preserve">27-P0-93-001799</t>
  </si>
  <si>
    <t xml:space="preserve">SHALONDA ROCHELLE JENKINS</t>
  </si>
  <si>
    <t xml:space="preserve">GUARDIANSHIP OF SHALONDA ROCHELLE JENKINS</t>
  </si>
  <si>
    <t xml:space="preserve">27-GC-PR-21-133</t>
  </si>
  <si>
    <t xml:space="preserve">Layla Lee</t>
  </si>
  <si>
    <t xml:space="preserve">In re the Minor Guardianship of Layla Lee</t>
  </si>
  <si>
    <t xml:space="preserve">27-GC-PR-21-134</t>
  </si>
  <si>
    <t xml:space="preserve">Jamal Lee</t>
  </si>
  <si>
    <t xml:space="preserve">In re the Minor Guardianship of Jamal Lee</t>
  </si>
  <si>
    <t xml:space="preserve">27-GC-PR-21-135</t>
  </si>
  <si>
    <t xml:space="preserve">Zaawaanakwad Lee</t>
  </si>
  <si>
    <t xml:space="preserve">In re the Minor Guardianship of Zaawaanakwad Lee</t>
  </si>
  <si>
    <t xml:space="preserve">27-GC-PR-14-108</t>
  </si>
  <si>
    <t xml:space="preserve">Kwone Eugene Bryant-Franklin</t>
  </si>
  <si>
    <t xml:space="preserve">In re the Guardianship of Kwone Eugene Bryant-Franklin</t>
  </si>
  <si>
    <t xml:space="preserve">27-GC-PR-14-8</t>
  </si>
  <si>
    <t xml:space="preserve">CHRISTOPHER T KELLEY</t>
  </si>
  <si>
    <t xml:space="preserve">In re the Guardianship of CHRISTOPHER T KELLEY</t>
  </si>
  <si>
    <t xml:space="preserve">27-GC-PR-16-128</t>
  </si>
  <si>
    <t xml:space="preserve">Maxine Hines</t>
  </si>
  <si>
    <t xml:space="preserve">In re the Guardianship of Maxine Hines</t>
  </si>
  <si>
    <t xml:space="preserve">27-GC-PR-23-367</t>
  </si>
  <si>
    <t xml:space="preserve">Kanisha D. Chatman</t>
  </si>
  <si>
    <t xml:space="preserve">In re the Guardianship of Kanisha D. Chatman</t>
  </si>
  <si>
    <t xml:space="preserve">27-GC-PR-17-186</t>
  </si>
  <si>
    <t xml:space="preserve">Tiffani Mae Lindman</t>
  </si>
  <si>
    <t xml:space="preserve">In re the Guardianship of Tiffani Mae Lindman</t>
  </si>
  <si>
    <t xml:space="preserve">27-GC-PR-18-324</t>
  </si>
  <si>
    <t xml:space="preserve">CORDELL R. CURTIS</t>
  </si>
  <si>
    <t xml:space="preserve">In re the Guardianship of CORDELL R. CURTIS</t>
  </si>
  <si>
    <t xml:space="preserve">27-GC-PR-21-203</t>
  </si>
  <si>
    <t xml:space="preserve">Vanessa Spruill</t>
  </si>
  <si>
    <t xml:space="preserve">In re the Guardianship and Conservatorship of Vanessa Spruill</t>
  </si>
  <si>
    <t xml:space="preserve">27-P6-86-001187</t>
  </si>
  <si>
    <t xml:space="preserve">James O. Beal</t>
  </si>
  <si>
    <t xml:space="preserve">In re the Guardianship of James O. Beal</t>
  </si>
  <si>
    <t xml:space="preserve">27-GC-PR-14-411</t>
  </si>
  <si>
    <t xml:space="preserve">John Teichmann</t>
  </si>
  <si>
    <t xml:space="preserve">In re the Guardianship of John Teichmann</t>
  </si>
  <si>
    <t xml:space="preserve">27-GC-PR-19-256</t>
  </si>
  <si>
    <t xml:space="preserve">Isaiah Hill</t>
  </si>
  <si>
    <t xml:space="preserve">In Re: Guardianship of Isaiah Hill</t>
  </si>
  <si>
    <t xml:space="preserve">27-P1-85-001166</t>
  </si>
  <si>
    <t xml:space="preserve">Julie Ann Wyner</t>
  </si>
  <si>
    <t xml:space="preserve">In re the Guardianship of Julie Ann Wyner</t>
  </si>
  <si>
    <t xml:space="preserve">27-P9-97-000837</t>
  </si>
  <si>
    <t xml:space="preserve">Anna Phillips</t>
  </si>
  <si>
    <t xml:space="preserve">In re the Guardianship of Anna Phillips</t>
  </si>
  <si>
    <t xml:space="preserve">27-GC-PR-10-213</t>
  </si>
  <si>
    <t xml:space="preserve">Cody William Chevalier</t>
  </si>
  <si>
    <t xml:space="preserve">In re the Guardianship of Cody William Chevalier</t>
  </si>
  <si>
    <t xml:space="preserve">27-GC-PR-11-242</t>
  </si>
  <si>
    <t xml:space="preserve">Tyler Wollersheim</t>
  </si>
  <si>
    <t xml:space="preserve">In re the Guardianship of Tyler Wollersheim</t>
  </si>
  <si>
    <t xml:space="preserve">27-GC-PR-14-132</t>
  </si>
  <si>
    <t xml:space="preserve">Eric Lee Bower</t>
  </si>
  <si>
    <t xml:space="preserve">In re the Guardianship of Eric Lee Bower</t>
  </si>
  <si>
    <t xml:space="preserve">27-GC-PR-15-202</t>
  </si>
  <si>
    <t xml:space="preserve">Elle Jo O'Gorman</t>
  </si>
  <si>
    <t xml:space="preserve">In re the Guardianship of Elle Jo O'Gorman, Ward</t>
  </si>
  <si>
    <t xml:space="preserve">27-GC-PR-22-131</t>
  </si>
  <si>
    <t xml:space="preserve">TROY STONE</t>
  </si>
  <si>
    <t xml:space="preserve">In re the Guardianship of TROY STONE</t>
  </si>
  <si>
    <t xml:space="preserve">27-GC-PR-08-112</t>
  </si>
  <si>
    <t xml:space="preserve">Gerardo Sanchez-Sanchez</t>
  </si>
  <si>
    <t xml:space="preserve">In re the Guardianship of Gerardo Sanchez-Sanchez</t>
  </si>
  <si>
    <t xml:space="preserve">27-GC-PR-23-318</t>
  </si>
  <si>
    <t xml:space="preserve">Keaira Davis</t>
  </si>
  <si>
    <t xml:space="preserve">In re the Guardianship of Keaira Davis</t>
  </si>
  <si>
    <t xml:space="preserve">27-GC-PR-09-408</t>
  </si>
  <si>
    <t xml:space="preserve">Sergio Bello Sanchez</t>
  </si>
  <si>
    <t xml:space="preserve">In re the Guardianship of Sergio Bello Sanchez</t>
  </si>
  <si>
    <t xml:space="preserve">27-GC-PR-16-179</t>
  </si>
  <si>
    <t xml:space="preserve">Daniel Melendez Roldan</t>
  </si>
  <si>
    <t xml:space="preserve">In re the Guardianship of Daniel Melendez Roldan</t>
  </si>
  <si>
    <t xml:space="preserve">27-GC-PR-23-317</t>
  </si>
  <si>
    <t xml:space="preserve">In re the Guardianship of Abubakar Soofe</t>
  </si>
  <si>
    <t xml:space="preserve">27-GC-PR-23-345</t>
  </si>
  <si>
    <t xml:space="preserve">Luisa Rodriguez Yado</t>
  </si>
  <si>
    <t xml:space="preserve">In re the Guardianship of Luisa Rodriguez Yado</t>
  </si>
  <si>
    <t xml:space="preserve">27-GC-PR-23-358</t>
  </si>
  <si>
    <t xml:space="preserve">David Gutierrez Ubaldo</t>
  </si>
  <si>
    <t xml:space="preserve">In re the Guardianship of David Gutierrez Ubaldo</t>
  </si>
  <si>
    <t xml:space="preserve">27-GC-PR-23-368</t>
  </si>
  <si>
    <t xml:space="preserve">Lynn Steinman</t>
  </si>
  <si>
    <t xml:space="preserve">In re the Guardianship of Lynn Steinman</t>
  </si>
  <si>
    <t xml:space="preserve">27-GC-PR-23-351</t>
  </si>
  <si>
    <t xml:space="preserve">Juan Carlos Garcia</t>
  </si>
  <si>
    <t xml:space="preserve">In re the Guardianship of Juan Carlos Garcia</t>
  </si>
  <si>
    <t xml:space="preserve">27-GC-PR-23-314</t>
  </si>
  <si>
    <t xml:space="preserve">In re the Minor Guardianship and/or Conservatorship of Aria James Lussier</t>
  </si>
  <si>
    <t xml:space="preserve">27-P2-01-002080</t>
  </si>
  <si>
    <t xml:space="preserve">Patricia Mary Mc Clendon</t>
  </si>
  <si>
    <t xml:space="preserve">In re the Guardianship and Conservatorship of Patricia Mary Mc Clendon</t>
  </si>
  <si>
    <t xml:space="preserve">27-PA-PR-23-1237</t>
  </si>
  <si>
    <t xml:space="preserve">MARCELLA A. GUREWITZ</t>
  </si>
  <si>
    <t xml:space="preserve">In re the Estate of MARCELLA A. GUREWITZ, Deceased</t>
  </si>
  <si>
    <t xml:space="preserve">27-PA-PR-21-788</t>
  </si>
  <si>
    <t xml:space="preserve">Dean S Phillips</t>
  </si>
  <si>
    <t xml:space="preserve">In re the Estate of Dean S Phillips a/k/a Dean Steven Ross Phillips, Deceased</t>
  </si>
  <si>
    <t xml:space="preserve">27-PA-PR-23-1366</t>
  </si>
  <si>
    <t xml:space="preserve">Hasmukh Patel</t>
  </si>
  <si>
    <t xml:space="preserve">In re the Estate of Hasmukh Patel a/k/a Hasmukh Hiralal Patel and Hasmukh H Patel, Deceased</t>
  </si>
  <si>
    <t xml:space="preserve">27-PA-PR-23-1365</t>
  </si>
  <si>
    <t xml:space="preserve">Gladys V Stratmoen</t>
  </si>
  <si>
    <t xml:space="preserve">In re the Estate of Gladys V Stratmoen a/k/a Gladys Viola Stratmoen and Gladys N Stratmoen, Deceased</t>
  </si>
  <si>
    <t xml:space="preserve">27-PA-PR-23-1353</t>
  </si>
  <si>
    <t xml:space="preserve">Kenneth Leroy Clarin, Sr.</t>
  </si>
  <si>
    <t xml:space="preserve">In re the Estate of Kenneth Leroy Clarin, Sr., Deceased</t>
  </si>
  <si>
    <t xml:space="preserve">27-PA-PR-23-1352</t>
  </si>
  <si>
    <t xml:space="preserve">ALEXANDER FROYMOVICH</t>
  </si>
  <si>
    <t xml:space="preserve">In re the Estate of ALEXANDER FROYMOVICH, Deceased</t>
  </si>
  <si>
    <t xml:space="preserve">27-PA-PR-23-1377</t>
  </si>
  <si>
    <t xml:space="preserve">Mark Bielawski</t>
  </si>
  <si>
    <t xml:space="preserve">In re the Estate of Mark Bielawski, Deceased</t>
  </si>
  <si>
    <t xml:space="preserve">27-PA-PR-23-1379</t>
  </si>
  <si>
    <t xml:space="preserve">Paul Edward Anderson</t>
  </si>
  <si>
    <t xml:space="preserve">In re the Estate of Paul Edward Anderson, Deceased</t>
  </si>
  <si>
    <t xml:space="preserve">27-GC-PR-13-369</t>
  </si>
  <si>
    <t xml:space="preserve">Lise McDermott</t>
  </si>
  <si>
    <t xml:space="preserve">In re the Guardianship of Lise McDermott</t>
  </si>
  <si>
    <t xml:space="preserve">27-GC-PR-13-228</t>
  </si>
  <si>
    <t xml:space="preserve">David Martinson</t>
  </si>
  <si>
    <t xml:space="preserve">In re the Guardianship of David Martinson</t>
  </si>
  <si>
    <t xml:space="preserve">27-P0-03-000798</t>
  </si>
  <si>
    <t xml:space="preserve">Pamila Bell</t>
  </si>
  <si>
    <t xml:space="preserve">In re the Guardianship of Pamila Bell</t>
  </si>
  <si>
    <t xml:space="preserve">27-GC-PR-23-339</t>
  </si>
  <si>
    <t xml:space="preserve">John Odonnell</t>
  </si>
  <si>
    <t xml:space="preserve">In re the Guardianship of John Odonnell</t>
  </si>
  <si>
    <t xml:space="preserve">27-GC-PR-23-354</t>
  </si>
  <si>
    <t xml:space="preserve">Dalmar Muse Mohamud</t>
  </si>
  <si>
    <t xml:space="preserve">In re the Guardianship of Dalmar Muse Mohamud</t>
  </si>
  <si>
    <t xml:space="preserve">27-GC-PR-23-346</t>
  </si>
  <si>
    <t xml:space="preserve">Elizabeth Mishael</t>
  </si>
  <si>
    <t xml:space="preserve">In re the Minor Guardianship and/or Conservatorship of Elizabeth Mishael</t>
  </si>
  <si>
    <t xml:space="preserve">27-GC-PR-23-348</t>
  </si>
  <si>
    <t xml:space="preserve">Goodluck Mishael</t>
  </si>
  <si>
    <t xml:space="preserve">In re the Minor Guardianship and/or Conservatorship of Goodluck Mishael</t>
  </si>
  <si>
    <t xml:space="preserve">27-GC-PR-23-370</t>
  </si>
  <si>
    <t xml:space="preserve">David Arthur</t>
  </si>
  <si>
    <t xml:space="preserve">In re the Guardianship of David Arthur</t>
  </si>
  <si>
    <t xml:space="preserve">27-GC-PR-23-371</t>
  </si>
  <si>
    <t xml:space="preserve">Colleen Strother</t>
  </si>
  <si>
    <t xml:space="preserve">In re the Guardianship of Colleen Strother</t>
  </si>
  <si>
    <t xml:space="preserve">27-GC-PR-15-241</t>
  </si>
  <si>
    <t xml:space="preserve">Slohleh M. Metzger</t>
  </si>
  <si>
    <t xml:space="preserve">In re the Guardianship of Slohleh M. Metzger</t>
  </si>
  <si>
    <t xml:space="preserve">27-PA-PR-23-1398</t>
  </si>
  <si>
    <t xml:space="preserve">Stephanie Denise Henderson</t>
  </si>
  <si>
    <t xml:space="preserve">In re the Estate of Stephanie Denise Henderson, Deceased</t>
  </si>
  <si>
    <t xml:space="preserve">27-GC-PR-20-42</t>
  </si>
  <si>
    <t xml:space="preserve">Shirley Mae Stahlke</t>
  </si>
  <si>
    <t xml:space="preserve">In re the Guardianship and Conservatorship of Shirley Mae Stahlke</t>
  </si>
  <si>
    <t xml:space="preserve">27-GC-PR-21-583</t>
  </si>
  <si>
    <t xml:space="preserve">John Lund</t>
  </si>
  <si>
    <t xml:space="preserve">In re the Guardianship and Conservatorship of John Lund</t>
  </si>
  <si>
    <t xml:space="preserve">27-PA-PR-23-1069</t>
  </si>
  <si>
    <t xml:space="preserve">Douglas Gary Haugen</t>
  </si>
  <si>
    <t xml:space="preserve">In re the SUPERVISED Estate of Douglas Gary Haugen, Deceased</t>
  </si>
  <si>
    <t xml:space="preserve">27-PA-PR-23-1399</t>
  </si>
  <si>
    <t xml:space="preserve">Philip Doucette</t>
  </si>
  <si>
    <t xml:space="preserve">In re the Estate of Philip Doucette, Deceased</t>
  </si>
  <si>
    <t xml:space="preserve">27-PA-PR-23-1411</t>
  </si>
  <si>
    <t xml:space="preserve">ROGER ALLEN</t>
  </si>
  <si>
    <t xml:space="preserve">In re the SUPERVISED Estate of ROGER ALLEN, Deceased</t>
  </si>
  <si>
    <t xml:space="preserve">27-PA-PR-23-1415</t>
  </si>
  <si>
    <t xml:space="preserve">Christopher Willis Lane</t>
  </si>
  <si>
    <t xml:space="preserve">In re the Estate of Christopher Willis Lane, Deceased</t>
  </si>
  <si>
    <t xml:space="preserve">27-GC-PR-22-35</t>
  </si>
  <si>
    <t xml:space="preserve">DEAN KOVACK</t>
  </si>
  <si>
    <t xml:space="preserve">In re the Guardianship and Conservatorship of DEAN KOVACK</t>
  </si>
  <si>
    <t xml:space="preserve">27-PA-PR-23-1423</t>
  </si>
  <si>
    <t xml:space="preserve">Jean Marie Reistad</t>
  </si>
  <si>
    <t xml:space="preserve">In re the Estate of Jean Marie Reistad, Deceased</t>
  </si>
  <si>
    <t xml:space="preserve">VC-900</t>
  </si>
  <si>
    <t xml:space="preserve">27-PA-PR-23-1425</t>
  </si>
  <si>
    <t xml:space="preserve">Lowell O Cin</t>
  </si>
  <si>
    <t xml:space="preserve">In re the Estate of Lowell O Cin, Deceased</t>
  </si>
  <si>
    <t xml:space="preserve">27-PA-PR-23-1427</t>
  </si>
  <si>
    <t xml:space="preserve">Patricia Busch</t>
  </si>
  <si>
    <t xml:space="preserve">In re the Estate of Patricia Busch a/k/a Patricia J Busch, Pat J Busch and Pat Busch, Deceased</t>
  </si>
  <si>
    <t xml:space="preserve">27-PA-PR-23-1221</t>
  </si>
  <si>
    <t xml:space="preserve">Robert James Faherty</t>
  </si>
  <si>
    <t xml:space="preserve">In re the Estate of Robert James Faherty, Deceased</t>
  </si>
  <si>
    <t xml:space="preserve">27-PA-PR-23-1426</t>
  </si>
  <si>
    <t xml:space="preserve">Allen Frank Moren</t>
  </si>
  <si>
    <t xml:space="preserve">In re the Estate of Allen Frank Moren a/k/a Allen F Moren and Allen Moren, Deceased</t>
  </si>
  <si>
    <t xml:space="preserve">27-PA-PR-23-1429</t>
  </si>
  <si>
    <t xml:space="preserve">Nancy G Malmon</t>
  </si>
  <si>
    <t xml:space="preserve">In re the Estate of Nancy G Malmon a/k/a Nancy Gasway Malmon, Nancy Elise Malmon, Nancy E Malmon and Nancy Malmon, Deceased</t>
  </si>
  <si>
    <t xml:space="preserve">27-PA-PR-23-1410</t>
  </si>
  <si>
    <t xml:space="preserve">Patricia Ann Clarin</t>
  </si>
  <si>
    <t xml:space="preserve">In re the Estate of Patricia Ann Clarin, Deceased</t>
  </si>
  <si>
    <t xml:space="preserve">27-PA-PR-23-1430</t>
  </si>
  <si>
    <t xml:space="preserve">Linda Marie Fuchs</t>
  </si>
  <si>
    <t xml:space="preserve">In re the Estate of Linda Marie Fuchs, Deceased</t>
  </si>
  <si>
    <t xml:space="preserve">VC-800</t>
  </si>
  <si>
    <t xml:space="preserve">27-GC-PR-23-284</t>
  </si>
  <si>
    <t xml:space="preserve">Mary Ann Thurk</t>
  </si>
  <si>
    <t xml:space="preserve">In re the Guardianship and/or Conservatorship of Mary Ann Thurk</t>
  </si>
  <si>
    <t xml:space="preserve">27-MH-PR-23-1234</t>
  </si>
  <si>
    <t xml:space="preserve">Ahlea S Wade</t>
  </si>
  <si>
    <t xml:space="preserve">In the Matter of the Civil Commitment of Ahlea S Wade, Respondent</t>
  </si>
  <si>
    <t xml:space="preserve">27-MH-PR-23-1242</t>
  </si>
  <si>
    <t xml:space="preserve">Adam John Saetveit</t>
  </si>
  <si>
    <t xml:space="preserve">In the Matter of the Civil Commitment of Adam John Saetveit, Respondent</t>
  </si>
  <si>
    <t xml:space="preserve">27-MH-PR-23-1038</t>
  </si>
  <si>
    <t xml:space="preserve">ERIC CHRISTOPHER SPANIER</t>
  </si>
  <si>
    <t xml:space="preserve">In the Matter of the Civil Commitment of ERIC CHRISTOPHER SPANIER, Respondent **Committed as MI only**</t>
  </si>
  <si>
    <t xml:space="preserve">08:00</t>
  </si>
  <si>
    <t xml:space="preserve">27-GC-PR-23-460</t>
  </si>
  <si>
    <t xml:space="preserve">Janet Labresh</t>
  </si>
  <si>
    <t xml:space="preserve">In re the Guardianship and/or Conservatorship of Janet Labresh</t>
  </si>
  <si>
    <t xml:space="preserve">14:31</t>
  </si>
  <si>
    <t xml:space="preserve">27-MH-PR-23-1229</t>
  </si>
  <si>
    <t xml:space="preserve">Tynell Reeves</t>
  </si>
  <si>
    <t xml:space="preserve">In the Matter of the Civil Commitment of Tynell Reeves, Respondent</t>
  </si>
  <si>
    <t xml:space="preserve">27-MH-PR-23-1262</t>
  </si>
  <si>
    <t xml:space="preserve">Steven M Theisen Mitchell</t>
  </si>
  <si>
    <t xml:space="preserve">In the Matter of the Civil Commitment of Steven M Theisen Mitchell, Respondent</t>
  </si>
  <si>
    <t xml:space="preserve">27-MH-PR-23-1138</t>
  </si>
  <si>
    <t xml:space="preserve">ROMELLO EDWARD LLOYD</t>
  </si>
  <si>
    <t xml:space="preserve">In the Matter of the Civil Commitment of ROMELLO EDWARD LLOYD, Respondent</t>
  </si>
  <si>
    <t xml:space="preserve">27-MH-PR-23-1173</t>
  </si>
  <si>
    <t xml:space="preserve">Mohamed Dagane Arale</t>
  </si>
  <si>
    <t xml:space="preserve">In the Matter of the Civil Commitment of Mohamed Dagane Arale, Respondent</t>
  </si>
  <si>
    <t xml:space="preserve">27-MH-PR-23-1272</t>
  </si>
  <si>
    <t xml:space="preserve">Latia Chevon Dickerson</t>
  </si>
  <si>
    <t xml:space="preserve">In the Matter of the Civil Commitment of Latia Chevon Dickerson, Respondent</t>
  </si>
  <si>
    <t xml:space="preserve">27-MH-PR-23-892</t>
  </si>
  <si>
    <t xml:space="preserve">Michael Palmquist</t>
  </si>
  <si>
    <t xml:space="preserve">In the Matter of the Civil Commitment of Michael Palmquist, Respondent</t>
  </si>
  <si>
    <t xml:space="preserve">27-MH-PR-23-1276</t>
  </si>
  <si>
    <t xml:space="preserve">Nevada Feather</t>
  </si>
  <si>
    <t xml:space="preserve">In the Matter of the Civil Commitment of Nevada Feather, Respondent</t>
  </si>
  <si>
    <t xml:space="preserve">27-MH-PR-23-1274</t>
  </si>
  <si>
    <t xml:space="preserve">Joshua J Ratcliff</t>
  </si>
  <si>
    <t xml:space="preserve">In the Matter of the Civil Commitment of Joshua J Ratcliff, Respondent</t>
  </si>
  <si>
    <t xml:space="preserve">27-MH-PR-23-1289</t>
  </si>
  <si>
    <t xml:space="preserve">CYNTHIA TYREE ENGLISH-WRIGHT</t>
  </si>
  <si>
    <t xml:space="preserve">In the Matter of the Civil Commitment of CYNTHIA TYREE ENGLISH-WRIGHT, Respondent</t>
  </si>
  <si>
    <t xml:space="preserve">27-MH-PR-23-1273</t>
  </si>
  <si>
    <t xml:space="preserve">Scott P Ballard</t>
  </si>
  <si>
    <t xml:space="preserve">In the Matter of the Civil Commitment of Scott P Ballard, Respondent</t>
  </si>
  <si>
    <t xml:space="preserve">27-MH-PR-23-1255</t>
  </si>
  <si>
    <t xml:space="preserve">AJALEE LACHENEE JONES</t>
  </si>
  <si>
    <t xml:space="preserve">In the Matter of the Civil Commitment of AJALEE LACHENEE JONES, Respondent</t>
  </si>
  <si>
    <t xml:space="preserve">27-MH-PR-23-1265</t>
  </si>
  <si>
    <t xml:space="preserve">ABDULLAHI ARAB ALI</t>
  </si>
  <si>
    <t xml:space="preserve">In the Matter of the Civil Commitment of ABDULLAHI ARAB ALI, Respondent</t>
  </si>
  <si>
    <t xml:space="preserve">27-MH-PR-23-1260</t>
  </si>
  <si>
    <t xml:space="preserve">Sheldon Keith Coates</t>
  </si>
  <si>
    <t xml:space="preserve">In the Matter of the Civil Commitment of Sheldon Keith Coates, Respondent</t>
  </si>
  <si>
    <t xml:space="preserve">27-MH-PR-23-1300</t>
  </si>
  <si>
    <t xml:space="preserve">Tiara Calvin</t>
  </si>
  <si>
    <t xml:space="preserve">In the Matter of the Civil Commitment of Tiara Calvin, Respondent</t>
  </si>
  <si>
    <t xml:space="preserve">27-MH-PR-23-1318</t>
  </si>
  <si>
    <t xml:space="preserve">Gregory S Penniman</t>
  </si>
  <si>
    <t xml:space="preserve">In the Matter of the Civil Commitment of Gregory S Penniman, Respondent</t>
  </si>
  <si>
    <t xml:space="preserve">27-MH-PR-23-1290</t>
  </si>
  <si>
    <t xml:space="preserve">Deborah Combs</t>
  </si>
  <si>
    <t xml:space="preserve">In the Matter of the Civil Commitment of Deborah Combs, AKA Deborah Schuchard, Respondent</t>
  </si>
  <si>
    <t xml:space="preserve">27-MH-PR-23-1270</t>
  </si>
  <si>
    <t xml:space="preserve">Fue Vang</t>
  </si>
  <si>
    <t xml:space="preserve">In the Matter of the Civil Commitment of Fue Vang, Respondent</t>
  </si>
  <si>
    <t xml:space="preserve">27-MH-PR-23-1292</t>
  </si>
  <si>
    <t xml:space="preserve">27-PX-84-001303</t>
  </si>
  <si>
    <t xml:space="preserve">Dennis E. Puleston</t>
  </si>
  <si>
    <t xml:space="preserve">In Re Estate of Dennis E. Puleston</t>
  </si>
  <si>
    <t xml:space="preserve">27-PA-PR-23-1465</t>
  </si>
  <si>
    <t xml:space="preserve">Sandra Kay Rasmusson</t>
  </si>
  <si>
    <t xml:space="preserve">In re the Estate of Sandra Kay Rasmusson, Deceased</t>
  </si>
  <si>
    <t xml:space="preserve">27-PA-PR-23-1308</t>
  </si>
  <si>
    <t xml:space="preserve">Dana Maxwell Hodge</t>
  </si>
  <si>
    <t xml:space="preserve">In re the SUPERVISED Estate of Dana Maxwell Hodge, Deceased</t>
  </si>
  <si>
    <t xml:space="preserve">27-PA-PR-23-1492</t>
  </si>
  <si>
    <t xml:space="preserve">SHERYL LEA MIELKE</t>
  </si>
  <si>
    <t xml:space="preserve">In re the Estate of SHERYL LEA MIELKE, Deceased</t>
  </si>
  <si>
    <t xml:space="preserve">27-GC-PR-04-398</t>
  </si>
  <si>
    <t xml:space="preserve">CARRIE M. BERGER</t>
  </si>
  <si>
    <t xml:space="preserve">In re the Guardianship of: CARRIE M. BERGER</t>
  </si>
  <si>
    <t xml:space="preserve">27-GC-PR-14-270</t>
  </si>
  <si>
    <t xml:space="preserve">Russell Fairbanks</t>
  </si>
  <si>
    <t xml:space="preserve">In re the Guardianship of Russell Fairbanks</t>
  </si>
  <si>
    <t xml:space="preserve">27-GC-PR-17-354</t>
  </si>
  <si>
    <t xml:space="preserve">Alvina M. Pellerin</t>
  </si>
  <si>
    <t xml:space="preserve">In re the Guardianship of Alvina M. Pellerin</t>
  </si>
  <si>
    <t xml:space="preserve">27-GC-PR-23-363</t>
  </si>
  <si>
    <t xml:space="preserve">Marie DeFore</t>
  </si>
  <si>
    <t xml:space="preserve">In re the Conservatorship of Marie DeFore</t>
  </si>
  <si>
    <t xml:space="preserve">27-GC-PR-19-187</t>
  </si>
  <si>
    <t xml:space="preserve">Jill Lisa Williams</t>
  </si>
  <si>
    <t xml:space="preserve">In re the Guardianship and Conservatorship of Jill Lisa Williams</t>
  </si>
  <si>
    <t xml:space="preserve">27-GC-PR-22-308</t>
  </si>
  <si>
    <t xml:space="preserve">In re the Emergency Guardianship and Conservatorship of Dean Lynn Christenson</t>
  </si>
  <si>
    <t xml:space="preserve">27-GC-PR-04-53</t>
  </si>
  <si>
    <t xml:space="preserve">DeShaun Davis</t>
  </si>
  <si>
    <t xml:space="preserve">In re the Guardianship of DeShaun Davis</t>
  </si>
  <si>
    <t xml:space="preserve">27-GC-PR-09-253</t>
  </si>
  <si>
    <t xml:space="preserve">Larry Dwayne Jones, Jr.</t>
  </si>
  <si>
    <t xml:space="preserve">In re the Guardianship of Larry Dwayne Jones, Jr.</t>
  </si>
  <si>
    <t xml:space="preserve">27-GC-PR-05-220</t>
  </si>
  <si>
    <t xml:space="preserve">David Lyons</t>
  </si>
  <si>
    <t xml:space="preserve">In re the Guardianship of David Lyons</t>
  </si>
  <si>
    <t xml:space="preserve">27-GC-PR-19-437</t>
  </si>
  <si>
    <t xml:space="preserve">The Anthony M. Seitz</t>
  </si>
  <si>
    <t xml:space="preserve">In re: The Guardianship of Anthony M. Seitz</t>
  </si>
  <si>
    <t xml:space="preserve">27-GC-PR-22-271</t>
  </si>
  <si>
    <t xml:space="preserve">Sureya Jeilani</t>
  </si>
  <si>
    <t xml:space="preserve">In re the Guardianship of Sureya Jeilani</t>
  </si>
  <si>
    <t xml:space="preserve">27-GC-PR-04-289</t>
  </si>
  <si>
    <t xml:space="preserve">CHRISTINE MARIE SMITH</t>
  </si>
  <si>
    <t xml:space="preserve">In re the Guardianship of: CHRISTINE MARIE SMITH</t>
  </si>
  <si>
    <t xml:space="preserve">27-GC-PR-22-288</t>
  </si>
  <si>
    <t xml:space="preserve">Isaiah Stalter</t>
  </si>
  <si>
    <t xml:space="preserve">In re the Guardianship of Isaiah Stalter</t>
  </si>
  <si>
    <t xml:space="preserve">27-GC-PR-06-82</t>
  </si>
  <si>
    <t xml:space="preserve">Charles Adam Mayer</t>
  </si>
  <si>
    <t xml:space="preserve">In re the Guardianship of Charles Adam Mayer</t>
  </si>
  <si>
    <t xml:space="preserve">27-GC-PR-07-351</t>
  </si>
  <si>
    <t xml:space="preserve">Jeffrey T Bogan</t>
  </si>
  <si>
    <t xml:space="preserve">In re the Guardianship of: Jeffrey T Bogan</t>
  </si>
  <si>
    <t xml:space="preserve">27-GC-PR-08-314</t>
  </si>
  <si>
    <t xml:space="preserve">Tiaera Alexandra Canada</t>
  </si>
  <si>
    <t xml:space="preserve">In re the Guardianship of: Tiaera Alexandra Canada</t>
  </si>
  <si>
    <t xml:space="preserve">27-GC-PR-09-252</t>
  </si>
  <si>
    <t xml:space="preserve">JaVarre Peoples</t>
  </si>
  <si>
    <t xml:space="preserve">In re the Guardianship of JaVarre Peoples</t>
  </si>
  <si>
    <t xml:space="preserve">27-GC-PR-10-312</t>
  </si>
  <si>
    <t xml:space="preserve">Ademola O Koleosho</t>
  </si>
  <si>
    <t xml:space="preserve">In re the Guardianship of Ademola O Koleosho</t>
  </si>
  <si>
    <t xml:space="preserve">27-GC-PR-18-482</t>
  </si>
  <si>
    <t xml:space="preserve">Jon J Ibs</t>
  </si>
  <si>
    <t xml:space="preserve">In re the Conservatorship and Guardianship of Jon J Ibs</t>
  </si>
  <si>
    <t xml:space="preserve">27-GC-PR-22-570</t>
  </si>
  <si>
    <t xml:space="preserve">Mary Ann Bigelow</t>
  </si>
  <si>
    <t xml:space="preserve">In re the Guardianship and/or Conservatorship of Mary Ann Bigelow</t>
  </si>
  <si>
    <t xml:space="preserve">27-GC-PR-12-266</t>
  </si>
  <si>
    <t xml:space="preserve">Daniel Farrell</t>
  </si>
  <si>
    <t xml:space="preserve">In re the Guardianship of Daniel Farrell</t>
  </si>
  <si>
    <t xml:space="preserve">27-GC-PR-16-18</t>
  </si>
  <si>
    <t xml:space="preserve">Mahamud Mohamed Hussein</t>
  </si>
  <si>
    <t xml:space="preserve">In re the Guardianship of Mahamud Mohamed Hussein</t>
  </si>
  <si>
    <t xml:space="preserve">27-P3-97-000901</t>
  </si>
  <si>
    <t xml:space="preserve">AARON A. HAYES</t>
  </si>
  <si>
    <t xml:space="preserve">GUARDIANSHIP OF AARON A. HAYES</t>
  </si>
  <si>
    <t xml:space="preserve">27-GC-PR-19-258</t>
  </si>
  <si>
    <t xml:space="preserve">Ireyana Baptiste</t>
  </si>
  <si>
    <t xml:space="preserve">In re the Guardianship of Ireyana Baptiste</t>
  </si>
  <si>
    <t xml:space="preserve">27-GC-PR-20-129</t>
  </si>
  <si>
    <t xml:space="preserve">D'Anna Ferguson</t>
  </si>
  <si>
    <t xml:space="preserve">In re the Guardianship of D'Anna Ferguson</t>
  </si>
  <si>
    <t xml:space="preserve">27-GC-PR-21-304</t>
  </si>
  <si>
    <t xml:space="preserve">Santana Beverly</t>
  </si>
  <si>
    <t xml:space="preserve">In re the Guardianship of Santana Beverly</t>
  </si>
  <si>
    <t xml:space="preserve">27-GC-PR-22-272</t>
  </si>
  <si>
    <t xml:space="preserve">Khader Osman</t>
  </si>
  <si>
    <t xml:space="preserve">In re the Guardianship of Khader Osman</t>
  </si>
  <si>
    <t xml:space="preserve">27-P1-85-001863</t>
  </si>
  <si>
    <t xml:space="preserve">Paul Wuollet</t>
  </si>
  <si>
    <t xml:space="preserve">Guardianship of Paul Wuollet</t>
  </si>
  <si>
    <t xml:space="preserve">27-GC-PR-20-316</t>
  </si>
  <si>
    <t xml:space="preserve">ALI FARAH HERZI</t>
  </si>
  <si>
    <t xml:space="preserve">In re the Guardianship of ALI FARAH HERZI</t>
  </si>
  <si>
    <t xml:space="preserve">27-GC-PR-21-283</t>
  </si>
  <si>
    <t xml:space="preserve">Mohamed Nur</t>
  </si>
  <si>
    <t xml:space="preserve">In re the Guardianship of Mohamed Nur</t>
  </si>
  <si>
    <t xml:space="preserve">27-GC-PR-23-352</t>
  </si>
  <si>
    <t xml:space="preserve">Julianna Leigh Sartell</t>
  </si>
  <si>
    <t xml:space="preserve">In re the Minor Conservatorship of Julianna Leigh Sartell</t>
  </si>
  <si>
    <t xml:space="preserve">27-GC-PR-23-384</t>
  </si>
  <si>
    <t xml:space="preserve">Robert Benjamin Kirchoff</t>
  </si>
  <si>
    <t xml:space="preserve">In re the Guardianship of Robert Benjamin Kirchoff</t>
  </si>
  <si>
    <t xml:space="preserve">27-GC-PR-23-385</t>
  </si>
  <si>
    <t xml:space="preserve">Brian Pedersen</t>
  </si>
  <si>
    <t xml:space="preserve">In re the Guardianship and/or Conservatorship of Brian Pedersen</t>
  </si>
  <si>
    <t xml:space="preserve">27-GC-PR-23-391</t>
  </si>
  <si>
    <t xml:space="preserve">Thomas Perry Banfield</t>
  </si>
  <si>
    <t xml:space="preserve">In re the Guardianship of Thomas Perry Banfield</t>
  </si>
  <si>
    <t xml:space="preserve">27-GC-PR-23-393</t>
  </si>
  <si>
    <t xml:space="preserve">Daniel R. Brown</t>
  </si>
  <si>
    <t xml:space="preserve">In re the Guardianship of Daniel R. Brown</t>
  </si>
  <si>
    <t xml:space="preserve">27-GC-PR-23-326</t>
  </si>
  <si>
    <t xml:space="preserve">Kaya Nika Shafiyeva</t>
  </si>
  <si>
    <t xml:space="preserve">In re the Minor Conservatorship of Kaya Nika Shafiyeva, fka Kaya Bridget Eggleston</t>
  </si>
  <si>
    <t xml:space="preserve">27-PA-PR-23-1569</t>
  </si>
  <si>
    <t xml:space="preserve">Gerald Reuben Anderson</t>
  </si>
  <si>
    <t xml:space="preserve">In re the Estate of Gerald Reuben Anderson, Deceased</t>
  </si>
  <si>
    <t xml:space="preserve">27-PA-PR-23-1566</t>
  </si>
  <si>
    <t xml:space="preserve">Richard R Anderson</t>
  </si>
  <si>
    <t xml:space="preserve">In re the Estate of Richard R Anderson, Deceased</t>
  </si>
  <si>
    <t xml:space="preserve">27-PA-PR-23-1573</t>
  </si>
  <si>
    <t xml:space="preserve">Mary Louise Flandrick</t>
  </si>
  <si>
    <t xml:space="preserve">In re the Estate of Mary Louise Flandrick a/k/a Mary Lou Flandrick, Deceased</t>
  </si>
  <si>
    <t xml:space="preserve">27-PA-PR-23-1392</t>
  </si>
  <si>
    <t xml:space="preserve">Mark H Kranz</t>
  </si>
  <si>
    <t xml:space="preserve">In re the Estate of Mark H Kranz, Deceased</t>
  </si>
  <si>
    <t xml:space="preserve">27-PA-PR-23-1580</t>
  </si>
  <si>
    <t xml:space="preserve">Gary Michael Christnach</t>
  </si>
  <si>
    <t xml:space="preserve">In re the Estate of Gary Michael Christnach, Deceased</t>
  </si>
  <si>
    <t xml:space="preserve">27-PA-PR-23-1570</t>
  </si>
  <si>
    <t xml:space="preserve">Jacqueline Marie Elliott-Anderson</t>
  </si>
  <si>
    <t xml:space="preserve">In re the Estate of Jacqueline Marie Elliott-Anderson a/k/a Jacqueline M Elliott-Anderson and Jacqueline Elliott-Anderson, Deceased</t>
  </si>
  <si>
    <t xml:space="preserve">27-PA-PR-23-1519</t>
  </si>
  <si>
    <t xml:space="preserve">John Robert Townsend, Jr.</t>
  </si>
  <si>
    <t xml:space="preserve">In re the SUPERVISED Estate of John Robert Townsend, Jr. a/k/a J.R. Townsend, Deceased</t>
  </si>
  <si>
    <t xml:space="preserve">27-PA-PR-23-1581</t>
  </si>
  <si>
    <t xml:space="preserve">Holly A Jankiewicz</t>
  </si>
  <si>
    <t xml:space="preserve">In re the Estate of Holly A Jankiewicz a/k/a Holly Ann Jankiewicz and Holly Jankiewicz, Deceased</t>
  </si>
  <si>
    <t xml:space="preserve">27-PA-PR-23-1582</t>
  </si>
  <si>
    <t xml:space="preserve">Gary Lynnae Kersten</t>
  </si>
  <si>
    <t xml:space="preserve">In re the Estate of Gary Lynnae Kersten, Deceased</t>
  </si>
  <si>
    <t xml:space="preserve">27-PA-PR-23-1583</t>
  </si>
  <si>
    <t xml:space="preserve">Melanie Michele Jansen</t>
  </si>
  <si>
    <t xml:space="preserve">In re the Estate of Melanie Michele Jansen a/k/a Melanie M Jansen, Melanie Jansen, Deceased</t>
  </si>
  <si>
    <t xml:space="preserve">27-PA-PR-23-1585</t>
  </si>
  <si>
    <t xml:space="preserve">Harry Linden</t>
  </si>
  <si>
    <t xml:space="preserve">In re the Estate of Harry Linden, Deceased</t>
  </si>
  <si>
    <t xml:space="preserve">27-PA-PR-23-1586</t>
  </si>
  <si>
    <t xml:space="preserve">Jack Leslie Steinmetz</t>
  </si>
  <si>
    <t xml:space="preserve">In re the Estate of Jack Leslie Steinmetz a/k/a John L Steinmetz and Jack L Steinmetz, Deceased</t>
  </si>
  <si>
    <t xml:space="preserve">27-GC-PR-23-394</t>
  </si>
  <si>
    <t xml:space="preserve">Davian James Kohner</t>
  </si>
  <si>
    <t xml:space="preserve">In re the Guardianship of Davian James Kohner</t>
  </si>
  <si>
    <t xml:space="preserve">27-GC-PR-23-395</t>
  </si>
  <si>
    <t xml:space="preserve">Deandra Yutoh Mayson</t>
  </si>
  <si>
    <t xml:space="preserve">In re the Guardianship of Deandra Yutoh Mayson</t>
  </si>
  <si>
    <t xml:space="preserve">27-GC-PR-23-401</t>
  </si>
  <si>
    <t xml:space="preserve">Samuel Gordon Pullen</t>
  </si>
  <si>
    <t xml:space="preserve">In re the Guardianship of Samuel Gordon Pullen</t>
  </si>
  <si>
    <t xml:space="preserve">27-GC-PR-20-185</t>
  </si>
  <si>
    <t xml:space="preserve">DAVID EVAN JENKINS</t>
  </si>
  <si>
    <t xml:space="preserve">In re the Guardianship and Conservatorship of DAVID EVAN JENKINS</t>
  </si>
  <si>
    <t xml:space="preserve">27-GC-PR-18-50</t>
  </si>
  <si>
    <t xml:space="preserve">AARON YURI THOMAS</t>
  </si>
  <si>
    <t xml:space="preserve">In re the Guardianship of AARON YURI THOMAS</t>
  </si>
  <si>
    <t xml:space="preserve">27-GC-PR-04-328</t>
  </si>
  <si>
    <t xml:space="preserve">Alison C Hull</t>
  </si>
  <si>
    <t xml:space="preserve">In re the Guardianship of Alison C Hull</t>
  </si>
  <si>
    <t xml:space="preserve">VC-200</t>
  </si>
  <si>
    <t xml:space="preserve">27-GC-PR-23-199</t>
  </si>
  <si>
    <t xml:space="preserve">Johnnie Mae Randle</t>
  </si>
  <si>
    <t xml:space="preserve">In re the Guardianship of Johnnie Mae Randle</t>
  </si>
  <si>
    <t xml:space="preserve">27-GC-PR-23-374</t>
  </si>
  <si>
    <t xml:space="preserve">Linda Nicolay</t>
  </si>
  <si>
    <t xml:space="preserve">In re the Guardianship of Linda Nicolay</t>
  </si>
  <si>
    <t xml:space="preserve">27-GC-PR-23-387</t>
  </si>
  <si>
    <t xml:space="preserve">Marian Peterson</t>
  </si>
  <si>
    <t xml:space="preserve">In re the Guardianship and/or Conservatorship of Marian Peterson</t>
  </si>
  <si>
    <t xml:space="preserve">27-GC-PR-23-365</t>
  </si>
  <si>
    <t xml:space="preserve">Megan Ann Faith Resch</t>
  </si>
  <si>
    <t xml:space="preserve">In re the Guardianship of Megan Ann Faith Resch</t>
  </si>
  <si>
    <t xml:space="preserve">27-MH-PR-23-1178</t>
  </si>
  <si>
    <t xml:space="preserve">DeRon Vaughnta Hazley</t>
  </si>
  <si>
    <t xml:space="preserve">In the Matter of the Civil Commitment of DeRon Vaughnta Hazley, Respondent</t>
  </si>
  <si>
    <t xml:space="preserve">27-GC-PR-22-19</t>
  </si>
  <si>
    <t xml:space="preserve">Julie Ann Hennessy</t>
  </si>
  <si>
    <t xml:space="preserve">In re the Guardianship and Conservatorship of Julie Ann Hennessy</t>
  </si>
  <si>
    <t xml:space="preserve">27-GC-PR-22-20</t>
  </si>
  <si>
    <t xml:space="preserve">Robert Eugene Hennessy</t>
  </si>
  <si>
    <t xml:space="preserve">In re the Guardianship and Conservatorship of Robert Eugene Hennessy</t>
  </si>
  <si>
    <t xml:space="preserve">08:15</t>
  </si>
  <si>
    <t xml:space="preserve">27-P0-95-001130</t>
  </si>
  <si>
    <t xml:space="preserve">Alden Corey Nelson</t>
  </si>
  <si>
    <t xml:space="preserve">In re the Guardianship of Alden Corey Nelson</t>
  </si>
  <si>
    <t xml:space="preserve">27-P3-02-000106</t>
  </si>
  <si>
    <t xml:space="preserve">GREGORY FAY MARTIN</t>
  </si>
  <si>
    <t xml:space="preserve">GUARDIANSHIP OF GREGORY FAY MARTIN</t>
  </si>
  <si>
    <t xml:space="preserve">27-PA-PR-23-1555</t>
  </si>
  <si>
    <t xml:space="preserve">Gary R Miller</t>
  </si>
  <si>
    <t xml:space="preserve">In re the Estate of Gary R Miller, Deceased</t>
  </si>
  <si>
    <t xml:space="preserve">27-P4-98-001355</t>
  </si>
  <si>
    <t xml:space="preserve">Jennifer Beavers</t>
  </si>
  <si>
    <t xml:space="preserve">In re the Guardianship of Jennifer Beavers</t>
  </si>
  <si>
    <t xml:space="preserve">27-P5-95-000524</t>
  </si>
  <si>
    <t xml:space="preserve">Paul Tougas</t>
  </si>
  <si>
    <t xml:space="preserve">In re the Guardianship of Paul Tougas</t>
  </si>
  <si>
    <t xml:space="preserve">27-GC-PR-08-346</t>
  </si>
  <si>
    <t xml:space="preserve">MARY SUZAN LENARZ</t>
  </si>
  <si>
    <t xml:space="preserve">In re the Successor Guardianship of: MARY SUZAN LENARZ</t>
  </si>
  <si>
    <t xml:space="preserve">27-P8-01-001323</t>
  </si>
  <si>
    <t xml:space="preserve">MELANIE STABERG</t>
  </si>
  <si>
    <t xml:space="preserve">GUARDIANSHIP OF MELANIE STABERG</t>
  </si>
  <si>
    <t xml:space="preserve">27-GC-PR-12-288</t>
  </si>
  <si>
    <t xml:space="preserve">Sean David Eichenberger</t>
  </si>
  <si>
    <t xml:space="preserve">In re the Guardianship of Sean David Eichenberger</t>
  </si>
  <si>
    <t xml:space="preserve">27-PA-PR-23-1616</t>
  </si>
  <si>
    <t xml:space="preserve">Thaoma Mary Wibbens</t>
  </si>
  <si>
    <t xml:space="preserve">In re the Estate of Thaoma Mary Wibbens, Deceased</t>
  </si>
  <si>
    <t xml:space="preserve">27-GC-PR-13-328</t>
  </si>
  <si>
    <t xml:space="preserve">Ernest Dunlap</t>
  </si>
  <si>
    <t xml:space="preserve">In re the Guardianship of Ernest Dunlap</t>
  </si>
  <si>
    <t xml:space="preserve">27-GC-PR-17-272</t>
  </si>
  <si>
    <t xml:space="preserve">Jeremy Krienke</t>
  </si>
  <si>
    <t xml:space="preserve">In re the Guardianship of Jeremy Krienke</t>
  </si>
  <si>
    <t xml:space="preserve">27-GC-PR-18-293</t>
  </si>
  <si>
    <t xml:space="preserve">Hailie LaCora Thone</t>
  </si>
  <si>
    <t xml:space="preserve">In re the Guardianship of Hailie LaCora Thone</t>
  </si>
  <si>
    <t xml:space="preserve">27-GC-PR-19-160</t>
  </si>
  <si>
    <t xml:space="preserve">JANICE DAVIS</t>
  </si>
  <si>
    <t xml:space="preserve">In re the Guardianship of JANICE DAVIS</t>
  </si>
  <si>
    <t xml:space="preserve">27-GC-PR-19-325</t>
  </si>
  <si>
    <t xml:space="preserve">Mouctar Diallo</t>
  </si>
  <si>
    <t xml:space="preserve">In re the Guardianship of Mouctar Diallo</t>
  </si>
  <si>
    <t xml:space="preserve">27-GC-PR-19-332</t>
  </si>
  <si>
    <t xml:space="preserve">Tyler Andrew Simonson</t>
  </si>
  <si>
    <t xml:space="preserve">In re the Guardianship of Tyler Andrew Simonson</t>
  </si>
  <si>
    <t xml:space="preserve">27-PA-PR-23-1571</t>
  </si>
  <si>
    <t xml:space="preserve">Greta Luella Whiting</t>
  </si>
  <si>
    <t xml:space="preserve">In re the Estate of Greta Luella Whiting, Deceased</t>
  </si>
  <si>
    <t xml:space="preserve">27-GC-PR-12-311</t>
  </si>
  <si>
    <t xml:space="preserve">Journey Jay Joseph Westergaard</t>
  </si>
  <si>
    <t xml:space="preserve">In re the Guardianship of Journey Jay Joseph Westergaard</t>
  </si>
  <si>
    <t xml:space="preserve">27-P4-98-001680</t>
  </si>
  <si>
    <t xml:space="preserve">ETHAN A. BRANDT</t>
  </si>
  <si>
    <t xml:space="preserve">GUARDIANSHIP OF ETHAN A. BRANDT</t>
  </si>
  <si>
    <t xml:space="preserve">27-P9-87-001629</t>
  </si>
  <si>
    <t xml:space="preserve">Carl David Malm</t>
  </si>
  <si>
    <t xml:space="preserve">Guardianship of Carl David Malm</t>
  </si>
  <si>
    <t xml:space="preserve">27-GC-PR-11-24</t>
  </si>
  <si>
    <t xml:space="preserve">Rodney Rea</t>
  </si>
  <si>
    <t xml:space="preserve">In re the Guardianship of Rodney Rea</t>
  </si>
  <si>
    <t xml:space="preserve">27-P5-83-774248</t>
  </si>
  <si>
    <t xml:space="preserve">DANIEL EHRLING SEDERSTROM</t>
  </si>
  <si>
    <t xml:space="preserve">GUARDIANSHIP OF DANIEL EHRLING SEDERSTROM</t>
  </si>
  <si>
    <t xml:space="preserve">27-GC-PR-16-306</t>
  </si>
  <si>
    <t xml:space="preserve">Ayuub Mahidin Mohamed</t>
  </si>
  <si>
    <t xml:space="preserve">In re the Guardianship of Ayuub Mahidin Mohamed</t>
  </si>
  <si>
    <t xml:space="preserve">27-GC-PR-17-300</t>
  </si>
  <si>
    <t xml:space="preserve">William Eric Nisi</t>
  </si>
  <si>
    <t xml:space="preserve">In re the Guardianship of William Eric Nisi</t>
  </si>
  <si>
    <t xml:space="preserve">27-PA-PR-23-1457</t>
  </si>
  <si>
    <t xml:space="preserve">NICKY ROY HAY</t>
  </si>
  <si>
    <t xml:space="preserve">In re the SUPERVISED Estate of NICKY ROY HAY, Deceased</t>
  </si>
  <si>
    <t xml:space="preserve">27-GC-PR-19-162</t>
  </si>
  <si>
    <t xml:space="preserve">Darius Xavier Pierce</t>
  </si>
  <si>
    <t xml:space="preserve">In re the Guardianship of Darius Xavier Pierce</t>
  </si>
  <si>
    <t xml:space="preserve">27-GC-PR-22-275</t>
  </si>
  <si>
    <t xml:space="preserve">Cori'ana Holiday</t>
  </si>
  <si>
    <t xml:space="preserve">In re the Guardianship of Cori'ana Holiday</t>
  </si>
  <si>
    <t xml:space="preserve">27-P1-00-001265</t>
  </si>
  <si>
    <t xml:space="preserve">Rebekah E.G. Romstad</t>
  </si>
  <si>
    <t xml:space="preserve">In re the Guardianship of Rebekah E.G. Romstad</t>
  </si>
  <si>
    <t xml:space="preserve">27-GC-PR-10-527</t>
  </si>
  <si>
    <t xml:space="preserve">Casey E Edwards</t>
  </si>
  <si>
    <t xml:space="preserve">In re the Guardianship of Casey E Edwards</t>
  </si>
  <si>
    <t xml:space="preserve">27-GC-PR-16-225</t>
  </si>
  <si>
    <t xml:space="preserve">Dennis Bass</t>
  </si>
  <si>
    <t xml:space="preserve">In re the Guardianship of Dennis Bass</t>
  </si>
  <si>
    <t xml:space="preserve">27-P7-93-001041</t>
  </si>
  <si>
    <t xml:space="preserve">BETTY MONICA EVANS</t>
  </si>
  <si>
    <t xml:space="preserve">GUARDIANSHIP OF BETTY MONICA EVANS</t>
  </si>
  <si>
    <t xml:space="preserve">27-PA-PR-23-1632</t>
  </si>
  <si>
    <t xml:space="preserve">Pasqualine Johnston</t>
  </si>
  <si>
    <t xml:space="preserve">In re the SUPERVISED Estate of Pasqualine Johnston a/k/a Pat Johnston, Deceased</t>
  </si>
  <si>
    <t xml:space="preserve">27-PA-PR-22-32</t>
  </si>
  <si>
    <t xml:space="preserve">Leslie LeRoy Wilson</t>
  </si>
  <si>
    <t xml:space="preserve">In re the SUPERVISED Estate of Leslie LeRoy Wilson a/k/a Leslie L Wilson, Deceased</t>
  </si>
  <si>
    <t xml:space="preserve">27-PA-PR-23-1638</t>
  </si>
  <si>
    <t xml:space="preserve">Francis Thomas Hanrahan</t>
  </si>
  <si>
    <t xml:space="preserve">In re the Estate of Francis Thomas Hanrahan, Deceased</t>
  </si>
  <si>
    <t xml:space="preserve">27-PA-PR-23-1639</t>
  </si>
  <si>
    <t xml:space="preserve">Janice C Rouillard</t>
  </si>
  <si>
    <t xml:space="preserve">In re the Estate of Janice C Rouillard f/k/a Janice Clara Riess a/k/a Janice Clara Rouillard, Deceased</t>
  </si>
  <si>
    <t xml:space="preserve">27-GC-PR-23-491</t>
  </si>
  <si>
    <t xml:space="preserve">Lawaun Franklin</t>
  </si>
  <si>
    <t xml:space="preserve">In re the Emergency Guardianship of Lawaun Franklin</t>
  </si>
  <si>
    <t xml:space="preserve">27-GC-PR-23-494</t>
  </si>
  <si>
    <t xml:space="preserve">Gary Cook</t>
  </si>
  <si>
    <t xml:space="preserve">In re the Guardianship of Gary Cook</t>
  </si>
  <si>
    <t xml:space="preserve">27-GC-PR-23-492</t>
  </si>
  <si>
    <t xml:space="preserve">Claire Alice Rabus</t>
  </si>
  <si>
    <t xml:space="preserve">In re the Emergency Guardianship and/or Conservatorship of Claire Alice Rabus</t>
  </si>
  <si>
    <t xml:space="preserve">27-GC-PR-23-502</t>
  </si>
  <si>
    <t xml:space="preserve">Eduardo Ezekiel Enriquez</t>
  </si>
  <si>
    <t xml:space="preserve">In re the Minor Guardianship of Eduardo Ezekiel Enriquez</t>
  </si>
  <si>
    <t xml:space="preserve">27-GC-PR-23-503</t>
  </si>
  <si>
    <t xml:space="preserve">Elliana Eztlalli Enriquez</t>
  </si>
  <si>
    <t xml:space="preserve">In re the Minor Guardianship of Elliana Eztlalli Enriquez</t>
  </si>
  <si>
    <t xml:space="preserve">27-GC-PR-23-504</t>
  </si>
  <si>
    <t xml:space="preserve">Ezeliah Elizabeth Enriquez</t>
  </si>
  <si>
    <t xml:space="preserve">In re the Minor Guardianship of Ezeliah Elizabeth Enriquez</t>
  </si>
  <si>
    <t xml:space="preserve">27-GC-PR-23-98</t>
  </si>
  <si>
    <t xml:space="preserve">Trevor Dean Miller</t>
  </si>
  <si>
    <t xml:space="preserve">In re the Guardianship of Trevor Dean Miller</t>
  </si>
  <si>
    <t xml:space="preserve">27-GC-PR-23-501</t>
  </si>
  <si>
    <t xml:space="preserve">Mary Chasse</t>
  </si>
  <si>
    <t xml:space="preserve">In re the Emergency Guardianship of Mary Chasse</t>
  </si>
  <si>
    <t xml:space="preserve">27-GC-PR-23-512</t>
  </si>
  <si>
    <t xml:space="preserve">Connie Szarke</t>
  </si>
  <si>
    <t xml:space="preserve">In re the Emergency Guardianship of Connie Szarke</t>
  </si>
  <si>
    <t xml:space="preserve">27-PA-PR-23-1431</t>
  </si>
  <si>
    <t xml:space="preserve">Jose Antonio Chimborazo Quizhpi</t>
  </si>
  <si>
    <t xml:space="preserve">In re the Estate of Jose Antonio Chimborazo Quizhpi, decedent</t>
  </si>
  <si>
    <t xml:space="preserve">27-PA-PR-23-1677</t>
  </si>
  <si>
    <t xml:space="preserve">Thomas B Hughes</t>
  </si>
  <si>
    <t xml:space="preserve">In re the Estate of Thomas B Hughes, Deceased</t>
  </si>
  <si>
    <t xml:space="preserve">27-GC-PR-23-517</t>
  </si>
  <si>
    <t xml:space="preserve">Martin John Hindberg Riffel</t>
  </si>
  <si>
    <t xml:space="preserve">In re the Emergency Guardianship of Martin John Hindberg Riffel</t>
  </si>
  <si>
    <t xml:space="preserve">27-MH-PR-23-1409</t>
  </si>
  <si>
    <t xml:space="preserve">Riley Garlock</t>
  </si>
  <si>
    <t xml:space="preserve">In the Matter of the Civil Commitment of Riley Garlock, Respondent</t>
  </si>
  <si>
    <t xml:space="preserve">27-MH-PR-23-1408</t>
  </si>
  <si>
    <t xml:space="preserve">Alison M Karasch</t>
  </si>
  <si>
    <t xml:space="preserve">In the Matter of the Civil Commitment of Alison M Karasch, Respondent</t>
  </si>
  <si>
    <t xml:space="preserve">27-MH-PR-23-1404</t>
  </si>
  <si>
    <t xml:space="preserve">Lelya V Parkhamovich</t>
  </si>
  <si>
    <t xml:space="preserve">In the Matter of the Civil Commitment of Lelya V Parkhamovich, Respondent</t>
  </si>
  <si>
    <t xml:space="preserve">27-MH-PR-23-1387</t>
  </si>
  <si>
    <t xml:space="preserve">Terrill M. May, II</t>
  </si>
  <si>
    <t xml:space="preserve">In the Matter of the Civil Commitment of Terrill M. May, II, Respondent</t>
  </si>
  <si>
    <t xml:space="preserve">27-MH-PR-23-1407</t>
  </si>
  <si>
    <t xml:space="preserve">Jennifer Gabrysiak</t>
  </si>
  <si>
    <t xml:space="preserve">In the Matter of the Civil Commitment of Jennifer Gabrysiak, AKA Jennifer A. Gabrysiak, Respondent</t>
  </si>
  <si>
    <t xml:space="preserve">27-MH-PR-23-1417</t>
  </si>
  <si>
    <t xml:space="preserve">Feysal Yusuf</t>
  </si>
  <si>
    <t xml:space="preserve">In the Matter of the Civil Commitment of Feysal Yusuf, Respondent</t>
  </si>
  <si>
    <t xml:space="preserve">27-MH-PR-23-1426</t>
  </si>
  <si>
    <t xml:space="preserve">JOSEPH ANDREW LECUYER</t>
  </si>
  <si>
    <t xml:space="preserve">In the Matter of the Civil Commitment of JOSEPH ANDREW LECUYER, Respondent</t>
  </si>
  <si>
    <t xml:space="preserve">27-MH-PR-23-1277</t>
  </si>
  <si>
    <t xml:space="preserve">Kessie Wilson</t>
  </si>
  <si>
    <t xml:space="preserve">In the Matter of the Civil Commitment of Kessie Wilson, AKA Kessie K. Wilson, AKA Kessie Kafele Wilson, AKA Kessie N. Wilson, Respondent</t>
  </si>
  <si>
    <t xml:space="preserve">27-MH-PR-23-1413</t>
  </si>
  <si>
    <t xml:space="preserve">Sumaya M Farah</t>
  </si>
  <si>
    <t xml:space="preserve">In the Matter of the Civil Commitment of Sumaya M Farah, Respondent</t>
  </si>
  <si>
    <t xml:space="preserve">27-MH-PR-23-1415</t>
  </si>
  <si>
    <t xml:space="preserve">Andrew Sinclair</t>
  </si>
  <si>
    <t xml:space="preserve">In the Matter of the Civil Commitment of Andrew Sinclair, AKA Andrew Michael Sinclair, Respondent</t>
  </si>
  <si>
    <t xml:space="preserve">27-MH-PR-23-1414</t>
  </si>
  <si>
    <t xml:space="preserve">Tamika Shawnta Gardner</t>
  </si>
  <si>
    <t xml:space="preserve">In the Matter of the Civil Commitment of Tamika Shawnta Gardner, Respondent</t>
  </si>
  <si>
    <t xml:space="preserve">27-MH-PR-23-1423</t>
  </si>
  <si>
    <t xml:space="preserve">Eric W Ung</t>
  </si>
  <si>
    <t xml:space="preserve">In the Matter of the Civil Commitment of Eric W Ung, Respondent</t>
  </si>
  <si>
    <t xml:space="preserve">27-MH-PR-23-1420</t>
  </si>
  <si>
    <t xml:space="preserve">Christopher Banks</t>
  </si>
  <si>
    <t xml:space="preserve">In the Matter of the Civil Commitment of Christopher Banks, Respondent</t>
  </si>
  <si>
    <t xml:space="preserve">27-MH-PR-23-1419</t>
  </si>
  <si>
    <t xml:space="preserve">Luke Samuel Wilhelm</t>
  </si>
  <si>
    <t xml:space="preserve">In the Matter of the Civil Commitment of Luke Samuel Wilhelm, Respondent</t>
  </si>
  <si>
    <t xml:space="preserve">27-MH-PR-17-175</t>
  </si>
  <si>
    <t xml:space="preserve">ADRIAN MICHAEL WESLEY</t>
  </si>
  <si>
    <t xml:space="preserve">In the Matter of the Civil Commitment of ADRIAN MICHAEL WESLEY, Respondent (Committed as MI&amp;D and DD)</t>
  </si>
  <si>
    <t xml:space="preserve">27-MH-PR-23-1424</t>
  </si>
  <si>
    <t xml:space="preserve">Allen L Henderson</t>
  </si>
  <si>
    <t xml:space="preserve">In the Matter of the Civil Commitment of Allen L Henderson, Respondent</t>
  </si>
  <si>
    <t xml:space="preserve">27-MH-PR-23-1425</t>
  </si>
  <si>
    <t xml:space="preserve">Shane Werlein</t>
  </si>
  <si>
    <t xml:space="preserve">In the Matter of the Civil Commitment of Shane Werlein, Respondent</t>
  </si>
  <si>
    <t xml:space="preserve">27-MH-PR-23-1427</t>
  </si>
  <si>
    <t xml:space="preserve">Tobias Brown</t>
  </si>
  <si>
    <t xml:space="preserve">In the Matter of the Civil Commitment of Tobias Brown, AKA Tobias Alfons Daniel Brown, Respondent</t>
  </si>
  <si>
    <t xml:space="preserve">27-MH-PR-23-1428</t>
  </si>
  <si>
    <t xml:space="preserve">Jon Giwojna</t>
  </si>
  <si>
    <t xml:space="preserve">In the Matter of the Civil Commitment of Jon Giwojna, Respondent</t>
  </si>
  <si>
    <t xml:space="preserve">27-MH-PR-23-1431</t>
  </si>
  <si>
    <t xml:space="preserve">Tiegst Ayu Alemu</t>
  </si>
  <si>
    <t xml:space="preserve">In the Matter of the Civil Commitment of Tiegst Ayu Alemu, Respondent</t>
  </si>
  <si>
    <t xml:space="preserve">27-GC-PR-23-305</t>
  </si>
  <si>
    <t xml:space="preserve">Donald Jurries</t>
  </si>
  <si>
    <t xml:space="preserve">In re the Conservatorship of Donald Jurries</t>
  </si>
  <si>
    <t xml:space="preserve">27-GC-PR-23-532</t>
  </si>
  <si>
    <t xml:space="preserve">Gwendolyn Whitmore</t>
  </si>
  <si>
    <t xml:space="preserve">In re the Emergency Guardianship of Gwendolyn Whitmore</t>
  </si>
  <si>
    <t xml:space="preserve">27-GC-PR-23-541</t>
  </si>
  <si>
    <t xml:space="preserve">Twynel Nelson</t>
  </si>
  <si>
    <t xml:space="preserve">In re the Guardianship of Twynel Nelson</t>
  </si>
  <si>
    <t xml:space="preserve">27-MH-PR-23-1247</t>
  </si>
  <si>
    <t xml:space="preserve">In the Matter of the Civil Commitment of Avion Lee Hamer, **Commit as MI/CD**, Respondent</t>
  </si>
  <si>
    <t xml:space="preserve">27-MH-PR-23-1350</t>
  </si>
  <si>
    <t xml:space="preserve">Benjamin Jesse Verjovsky</t>
  </si>
  <si>
    <t xml:space="preserve">In the Matter of the Civil Commitment of Benjamin Jesse Verjovsky, Respondent</t>
  </si>
  <si>
    <t xml:space="preserve">27-MH-PR-23-1478</t>
  </si>
  <si>
    <t xml:space="preserve">JAMES TAYLOR DIRCKS</t>
  </si>
  <si>
    <t xml:space="preserve">In the Matter of the Civil Commitment of JAMES TAYLOR DIRCKS, Respondent</t>
  </si>
  <si>
    <t xml:space="preserve">27-MH-PR-23-787</t>
  </si>
  <si>
    <t xml:space="preserve">Iftin Jimale Barrow</t>
  </si>
  <si>
    <t xml:space="preserve">In the Matter of the Civil Commitment of Iftin Jimale Barrow, Respondent</t>
  </si>
  <si>
    <t xml:space="preserve">27-MH-PR-23-1437</t>
  </si>
  <si>
    <t xml:space="preserve">Michelle H Tomaszewski</t>
  </si>
  <si>
    <t xml:space="preserve">In the Matter of the Civil Commitment of Michelle H Tomaszewski, Respondent</t>
  </si>
  <si>
    <t xml:space="preserve">27-MH-PR-23-1476</t>
  </si>
  <si>
    <t xml:space="preserve">Richard Wilson VanScoter</t>
  </si>
  <si>
    <t xml:space="preserve">In the Matter of the Civil Commitment of Richard Wilson VanScoter, Respondent</t>
  </si>
  <si>
    <t xml:space="preserve">27-MH-PR-23-1305</t>
  </si>
  <si>
    <t xml:space="preserve">Eli Rossman</t>
  </si>
  <si>
    <t xml:space="preserve">In the Matter of the Civil Commitment of Eli Rossman, Respondent</t>
  </si>
  <si>
    <t xml:space="preserve">27-MH-PR-23-728</t>
  </si>
  <si>
    <t xml:space="preserve">Leng Vang</t>
  </si>
  <si>
    <t xml:space="preserve">In the Matter of the Civil Commitment of Leng Vang, Respondent</t>
  </si>
  <si>
    <t xml:space="preserve">27-MH-PR-23-1441</t>
  </si>
  <si>
    <t xml:space="preserve">David Jovan Sparks</t>
  </si>
  <si>
    <t xml:space="preserve">In the Matter of the Civil Commitment of David Jovan Sparks, Respondent</t>
  </si>
  <si>
    <t xml:space="preserve">27-MH-PR-23-124</t>
  </si>
  <si>
    <t xml:space="preserve">CECIL ALFRED LITTLE EAGLE, Jr</t>
  </si>
  <si>
    <t xml:space="preserve">In the Matter of the Civil Commitment of CECIL ALFRED LITTLE EAGLE,Jr, Respondent</t>
  </si>
  <si>
    <t xml:space="preserve">27-MH-PR-23-1444</t>
  </si>
  <si>
    <t xml:space="preserve">Leondra Meshall Williams</t>
  </si>
  <si>
    <t xml:space="preserve">In the Matter of the Civil Commitment of Leondra Meshall Williams, Respondent</t>
  </si>
  <si>
    <t xml:space="preserve">27-MH-PR-23-1440</t>
  </si>
  <si>
    <t xml:space="preserve">Daniel Thomas Shaw</t>
  </si>
  <si>
    <t xml:space="preserve">In the Matter of the Civil Commitment of Daniel Thomas Shaw, Respondent</t>
  </si>
  <si>
    <t xml:space="preserve">27-MH-PR-23-1481</t>
  </si>
  <si>
    <t xml:space="preserve">AARON PIERCE</t>
  </si>
  <si>
    <t xml:space="preserve">In the Matter of the Civil Commitment of AARON PIERCE, Respondent</t>
  </si>
  <si>
    <t xml:space="preserve">27-MH-PR-23-1469</t>
  </si>
  <si>
    <t xml:space="preserve">Nicole Clinton</t>
  </si>
  <si>
    <t xml:space="preserve">In the Matter of the Civil Commitment of Nicole Clinton, Respondent</t>
  </si>
  <si>
    <t xml:space="preserve">13:16</t>
  </si>
  <si>
    <t xml:space="preserve">27-MH-PR-23-1482</t>
  </si>
  <si>
    <t xml:space="preserve">Dominik L Ellis</t>
  </si>
  <si>
    <t xml:space="preserve">In the Matter of the Civil Commitment of Dominik L Ellis, Respondent</t>
  </si>
  <si>
    <t xml:space="preserve">27-MH-PR-23-1465</t>
  </si>
  <si>
    <t xml:space="preserve">Joshua Allen Kirk</t>
  </si>
  <si>
    <t xml:space="preserve">In the Matter of the Civil Commitment of Joshua Allen Kirk, Respondent</t>
  </si>
  <si>
    <t xml:space="preserve">27-MH-PR-23-1470</t>
  </si>
  <si>
    <t xml:space="preserve">John Schimenz</t>
  </si>
  <si>
    <t xml:space="preserve">In the Matter of the Civil Commitment of John Schimenz, Respondent</t>
  </si>
  <si>
    <t xml:space="preserve">27-PA-PR-23-1231</t>
  </si>
  <si>
    <t xml:space="preserve">Stephan Van Oss</t>
  </si>
  <si>
    <t xml:space="preserve">In re the Estate of Stephan Van Oss, Deceased</t>
  </si>
  <si>
    <t xml:space="preserve">27-MH-PR-23-1457</t>
  </si>
  <si>
    <t xml:space="preserve">HENRY LEE BAILEY</t>
  </si>
  <si>
    <t xml:space="preserve">In the Matter of the Civil Commitment of HENRY LEE BAILEY, Respondent</t>
  </si>
  <si>
    <t xml:space="preserve">27-MH-PR-23-1486</t>
  </si>
  <si>
    <t xml:space="preserve">Kayne Edward Mueller</t>
  </si>
  <si>
    <t xml:space="preserve">In the Matter of the Civil Commitment of Kayne Edward Mueller, Respondent</t>
  </si>
  <si>
    <t xml:space="preserve">27-MH-PR-23-1461</t>
  </si>
  <si>
    <t xml:space="preserve">JACOB JOSEPH SCHECH</t>
  </si>
  <si>
    <t xml:space="preserve">In the Matter of the Civil Commitment of JACOB JOSEPH SCHECH, Respondent</t>
  </si>
  <si>
    <t xml:space="preserve">27-MH-PR-23-1488</t>
  </si>
  <si>
    <t xml:space="preserve">Francisco Janiel Rivera Camacho</t>
  </si>
  <si>
    <t xml:space="preserve">In the Matter of the Civil Commitment of Francisco Janiel Rivera Camacho, Respondent</t>
  </si>
  <si>
    <t xml:space="preserve">27-MH-PR-23-1389</t>
  </si>
  <si>
    <t xml:space="preserve">DENNIS BASS</t>
  </si>
  <si>
    <t xml:space="preserve">In the Matter of the Civil Commitment of DENNIS BASS, Respondent</t>
  </si>
  <si>
    <t xml:space="preserve">27-MH-PR-23-1436</t>
  </si>
  <si>
    <t xml:space="preserve">Kimberly Marie Steckler</t>
  </si>
  <si>
    <t xml:space="preserve">In the Matter of the Civil Commitment of Kimberly Marie Steckler, Respondent</t>
  </si>
  <si>
    <t xml:space="preserve">27-MH-PR-23-1490</t>
  </si>
  <si>
    <t xml:space="preserve">Westvirginia Unidentified122023 Uiceberg</t>
  </si>
  <si>
    <t xml:space="preserve">In the Matter of the Civil Commitment of Westvirginia Unidentified122023 Uiceberg, Respondent</t>
  </si>
  <si>
    <t xml:space="preserve">27-P8-94-035757</t>
  </si>
  <si>
    <t xml:space="preserve">SANDRA L. GEER</t>
  </si>
  <si>
    <t xml:space="preserve">In the Matter of the Civil Commitment of SANDRA L. GEER, Respondent</t>
  </si>
  <si>
    <t xml:space="preserve">27-MH-PR-23-1181</t>
  </si>
  <si>
    <t xml:space="preserve">27-MH-PR-24-2</t>
  </si>
  <si>
    <t xml:space="preserve">Joseph C Adams</t>
  </si>
  <si>
    <t xml:space="preserve">In the Matter of the Civil Commitment of Joseph C Adams, Respondent</t>
  </si>
  <si>
    <t xml:space="preserve">27-MH-PR-23-321</t>
  </si>
  <si>
    <t xml:space="preserve">Richard Edward Dombrowski</t>
  </si>
  <si>
    <t xml:space="preserve">In the Matter of the Civil Commitment of Richard Edward Dombrowski, Respondent</t>
  </si>
  <si>
    <t xml:space="preserve">27-MH-PR-23-1360</t>
  </si>
  <si>
    <t xml:space="preserve">Nancy Jean Paulson</t>
  </si>
  <si>
    <t xml:space="preserve">In the Matter of the Civil Commitment of Nancy Jean Paulson, Respondent</t>
  </si>
  <si>
    <t xml:space="preserve">27-PA-PR-22-365</t>
  </si>
  <si>
    <t xml:space="preserve">CATHERINE CECILIA CHAPMAN</t>
  </si>
  <si>
    <t xml:space="preserve">In re the Estate of CATHERINE CECILIA CHAPMAN, Deceased</t>
  </si>
  <si>
    <t xml:space="preserve">27-MH-PR-23-1416</t>
  </si>
  <si>
    <t xml:space="preserve">Ethan Paul Quirt</t>
  </si>
  <si>
    <t xml:space="preserve">In the Matter of the Civil Commitment of Ethan Paul Quirt, Respondent</t>
  </si>
  <si>
    <t xml:space="preserve">27-MH-PR-24-6</t>
  </si>
  <si>
    <t xml:space="preserve">Judith Waaraniemi</t>
  </si>
  <si>
    <t xml:space="preserve">In the Matter of the Civil Commitment of Judith Waaraniemi, Respondent</t>
  </si>
  <si>
    <t xml:space="preserve">27-MH-PR-23-1474</t>
  </si>
  <si>
    <t xml:space="preserve">Austin Taylor Cooper</t>
  </si>
  <si>
    <t xml:space="preserve">In the Matter of the Civil Commitment of Austin Taylor Cooper, Respondent</t>
  </si>
  <si>
    <t xml:space="preserve">27-MH-PR-24-9</t>
  </si>
  <si>
    <t xml:space="preserve">Kevin Christopherson Kuyoc</t>
  </si>
  <si>
    <t xml:space="preserve">In the Matter of the Civil Commitment of Kevin Christopherson Kuyoc aka Kevin Christopherson Kuyoc Tzuc aka Keving Christopherson Kuyoc, Respondent</t>
  </si>
  <si>
    <t xml:space="preserve">27-MH-PR-23-1345</t>
  </si>
  <si>
    <t xml:space="preserve">Mary E Tatur</t>
  </si>
  <si>
    <t xml:space="preserve">In the Matter of the Civil Commitment of Mary E Tatur, Respondent</t>
  </si>
  <si>
    <t xml:space="preserve">27-MH-PR-24-10</t>
  </si>
  <si>
    <t xml:space="preserve">Bushra Isse Abdi</t>
  </si>
  <si>
    <t xml:space="preserve">In the Matter of the Civil Commitment of Bushra Isse Abdi, AKA Bushra I. Abdi, Respondent</t>
  </si>
  <si>
    <t xml:space="preserve">27-MH-PR-23-1171</t>
  </si>
  <si>
    <t xml:space="preserve">Jameeko Lee Morningstar</t>
  </si>
  <si>
    <t xml:space="preserve">In the Matter of the Civil Commitment of Jameeko Lee Morningstar, Respondent</t>
  </si>
  <si>
    <t xml:space="preserve">27-MH-PR-23-798</t>
  </si>
  <si>
    <t xml:space="preserve">Brian James Maciasek</t>
  </si>
  <si>
    <t xml:space="preserve">In the Matter of the Civil Commitment of Brian James Maciasek, Respondent</t>
  </si>
  <si>
    <t xml:space="preserve">27-MH-PR-24-11</t>
  </si>
  <si>
    <t xml:space="preserve">Anton M Rothweiler</t>
  </si>
  <si>
    <t xml:space="preserve">In the Matter of the Civil Commitment of Anton M Rothweiler, Respondent</t>
  </si>
  <si>
    <t xml:space="preserve">27-MH-PR-23-770</t>
  </si>
  <si>
    <t xml:space="preserve">AHMED MOHAMED MAHDI</t>
  </si>
  <si>
    <t xml:space="preserve">In the Matter of the Civil Commitment of AHMED MOHAMED MAHDI, Respondent</t>
  </si>
  <si>
    <t xml:space="preserve">27-MH-PR-23-1418</t>
  </si>
  <si>
    <t xml:space="preserve">Josue Serrano-Aviles</t>
  </si>
  <si>
    <t xml:space="preserve">In the Matter of the Civil Commitment of Josue Serrano-Aviles, Respondent</t>
  </si>
  <si>
    <t xml:space="preserve">27-MH-PR-24-17</t>
  </si>
  <si>
    <t xml:space="preserve">Jackson K Muttai</t>
  </si>
  <si>
    <t xml:space="preserve">In the Matter of the Civil Commitment of Jackson K Muttai, Respondent</t>
  </si>
  <si>
    <t xml:space="preserve">27-MH-PR-24-15</t>
  </si>
  <si>
    <t xml:space="preserve">Tony Martin Jarosz</t>
  </si>
  <si>
    <t xml:space="preserve">In the Matter of the Civil Commitment of Tony Martin Jarosz, AKA Anthony Edward Jarosz, AKA Anthony Martin Jarosz, Respondent</t>
  </si>
  <si>
    <t xml:space="preserve">27-MH-PR-24-18</t>
  </si>
  <si>
    <t xml:space="preserve">Hason M Wilkins</t>
  </si>
  <si>
    <t xml:space="preserve">In the Matter of the Civil Commitment of Hason M Wilkins, Respondent</t>
  </si>
  <si>
    <t xml:space="preserve">27-MH-PR-24-16</t>
  </si>
  <si>
    <t xml:space="preserve">SHAKAURAH MARIE WILSON</t>
  </si>
  <si>
    <t xml:space="preserve">In the Matter of the Civil Commitment of SHAKAURAH MARIE WILSON, Respondent</t>
  </si>
  <si>
    <t xml:space="preserve">27-MH-PR-23-733</t>
  </si>
  <si>
    <t xml:space="preserve">SCOTT DENNIS ROGERS</t>
  </si>
  <si>
    <t xml:space="preserve">In the Matter of the Civil Commitment of SCOTT DENNIS ROGERS, Respondent</t>
  </si>
  <si>
    <t xml:space="preserve">27-MH-PR-23-1472</t>
  </si>
  <si>
    <t xml:space="preserve">PATRICK ALBERT BLACK</t>
  </si>
  <si>
    <t xml:space="preserve">In the Matter of the Civil Commitment of PATRICK ALBERT BLACK, Respondent</t>
  </si>
  <si>
    <t xml:space="preserve">27-MH-PR-24-19</t>
  </si>
  <si>
    <t xml:space="preserve">Jennifer Terwilliger</t>
  </si>
  <si>
    <t xml:space="preserve">In the Matter of the Civil Commitment of Jennifer Terwilliger, Respondent</t>
  </si>
  <si>
    <t xml:space="preserve">27-MH-PR-23-722</t>
  </si>
  <si>
    <t xml:space="preserve">Joanna Elizabeth Kuntz</t>
  </si>
  <si>
    <t xml:space="preserve">In the Matter of the Civil Commitment of Joanna Elizabeth Kuntz, Respondent</t>
  </si>
  <si>
    <t xml:space="preserve">27-MH-PR-23-1475</t>
  </si>
  <si>
    <t xml:space="preserve">Joseph Francis Leuer</t>
  </si>
  <si>
    <t xml:space="preserve">In the Matter of the Civil Commitment of Joseph Francis Leuer, Respondent</t>
  </si>
  <si>
    <t xml:space="preserve">27-MH-PR-24-13</t>
  </si>
  <si>
    <t xml:space="preserve">Kelly Johana O'Keefe</t>
  </si>
  <si>
    <t xml:space="preserve">In the Matter of the Civil Commitment of Kelly Johana O'Keefe, Respondent</t>
  </si>
  <si>
    <t xml:space="preserve">27-MH-PR-23-872</t>
  </si>
  <si>
    <t xml:space="preserve">MOLLY SHIRA ACKERMAN</t>
  </si>
  <si>
    <t xml:space="preserve">In the Matter of the Civil Commitment of MOLLY SHIRA ACKERMAN, Respondent</t>
  </si>
  <si>
    <t xml:space="preserve">27-MH-PR-24-22</t>
  </si>
  <si>
    <t xml:space="preserve">Stephanie Soderling</t>
  </si>
  <si>
    <t xml:space="preserve">In the Matter of the Civil Commitment of Stephanie Soderling, Respondent</t>
  </si>
  <si>
    <t xml:space="preserve">27-MH-PR-23-675</t>
  </si>
  <si>
    <t xml:space="preserve">DAUD HUSSEIN MOHAMUD</t>
  </si>
  <si>
    <t xml:space="preserve">In the Matter of the Civil Commitment of DAUD HUSSEIN MOHAMUD, Respondent</t>
  </si>
  <si>
    <t xml:space="preserve">27-MH-PR-23-1485</t>
  </si>
  <si>
    <t xml:space="preserve">Rayvon Collins</t>
  </si>
  <si>
    <t xml:space="preserve">In the Matter of the Civil Commitment of Rayvon Collins, Respondent</t>
  </si>
  <si>
    <t xml:space="preserve">27-MH-PR-24-21</t>
  </si>
  <si>
    <t xml:space="preserve">Beelo Abdi Mohamed</t>
  </si>
  <si>
    <t xml:space="preserve">In the Matter of the Civil Commitment of Beelo Abdi Mohamed, Respondent</t>
  </si>
  <si>
    <t xml:space="preserve">27-MH-PR-23-653</t>
  </si>
  <si>
    <t xml:space="preserve">SHAWNNA MARIE CARTER</t>
  </si>
  <si>
    <t xml:space="preserve">In the Matter of the Civil Commitment of SHAWNNA MARIE CARTER, Respondent</t>
  </si>
  <si>
    <t xml:space="preserve">27-MH-PR-23-762</t>
  </si>
  <si>
    <t xml:space="preserve">Andrea Kristen Gray</t>
  </si>
  <si>
    <t xml:space="preserve">In the Matter of the Civil Commitment of Andrea Kristen Gray, Respondent</t>
  </si>
  <si>
    <t xml:space="preserve">27-MH-PR-24-20</t>
  </si>
  <si>
    <t xml:space="preserve">Stacy A Otto</t>
  </si>
  <si>
    <t xml:space="preserve">In the Matter of the Civil Commitment of Stacy A Otto, Respondent</t>
  </si>
  <si>
    <t xml:space="preserve">27-MH-PR-23-731</t>
  </si>
  <si>
    <t xml:space="preserve">Julie A Fischer</t>
  </si>
  <si>
    <t xml:space="preserve">In the Matter of the Civil Commitment of Julie A Fischer, Respondent</t>
  </si>
  <si>
    <t xml:space="preserve">27-MH-PR-24-30</t>
  </si>
  <si>
    <t xml:space="preserve">Laura Olsen</t>
  </si>
  <si>
    <t xml:space="preserve">In the Matter of the Civil Commitment of Laura Olsen, Respondent</t>
  </si>
  <si>
    <t xml:space="preserve">27-MH-PR-23-1445</t>
  </si>
  <si>
    <t xml:space="preserve">Manuel Tiraso Robledo</t>
  </si>
  <si>
    <t xml:space="preserve">In the Matter of the Civil Commitment of Manuel Tiraso Robledo, Respondent</t>
  </si>
  <si>
    <t xml:space="preserve">27-MH-PR-24-25</t>
  </si>
  <si>
    <t xml:space="preserve">MICHAEL A JONES</t>
  </si>
  <si>
    <t xml:space="preserve">In the Matter of the Civil Commitment of MICHAEL A JONES, Respondent</t>
  </si>
  <si>
    <t xml:space="preserve">27-MH-PR-23-736</t>
  </si>
  <si>
    <t xml:space="preserve">Joseph Eustace Thunder Hawk</t>
  </si>
  <si>
    <t xml:space="preserve">In the Matter of the Civil Commitment of Joseph Eustace Thunder Hawk, Respondent</t>
  </si>
  <si>
    <t xml:space="preserve">27-MH-PR-23-1410</t>
  </si>
  <si>
    <t xml:space="preserve">Alexandra Osteyee-Hoffman</t>
  </si>
  <si>
    <t xml:space="preserve">In the Matter of the Civil Commitment of Alexandra Osteyee-Hoffman, Respondent</t>
  </si>
  <si>
    <t xml:space="preserve">27-MH-PR-24-23</t>
  </si>
  <si>
    <t xml:space="preserve">Monti L. Anderson</t>
  </si>
  <si>
    <t xml:space="preserve">In the Matter of the Civil Commitment of Monti L. Anderson, Respondent</t>
  </si>
  <si>
    <t xml:space="preserve">27-MH-PR-23-769</t>
  </si>
  <si>
    <t xml:space="preserve">Jennifer K Mayer</t>
  </si>
  <si>
    <t xml:space="preserve">In the Matter of the Civil Commitment of Jennifer K Mayer, Respondent</t>
  </si>
  <si>
    <t xml:space="preserve">27-MH-PR-24-24</t>
  </si>
  <si>
    <t xml:space="preserve">Patience Wleh</t>
  </si>
  <si>
    <t xml:space="preserve">In the Matter of the Civil Commitment of Patience Wleh, Respondent</t>
  </si>
  <si>
    <t xml:space="preserve">27-MH-PR-23-732</t>
  </si>
  <si>
    <t xml:space="preserve">KEERTHIKA MANOHARAN</t>
  </si>
  <si>
    <t xml:space="preserve">In the Matter of the Civil Commitment of KEERTHIKA MANOHARAN, Respondent</t>
  </si>
  <si>
    <t xml:space="preserve">27-MH-PR-23-288</t>
  </si>
  <si>
    <t xml:space="preserve">Steven Bahr</t>
  </si>
  <si>
    <t xml:space="preserve">In the Matter of the Civil Commitment of Steven Bahr, Respondent</t>
  </si>
  <si>
    <t xml:space="preserve">27-MH-PR-24-26</t>
  </si>
  <si>
    <t xml:space="preserve">Hannah Walter</t>
  </si>
  <si>
    <t xml:space="preserve">In the Matter of the Civil Commitment of Hannah Walter, Respondent</t>
  </si>
  <si>
    <t xml:space="preserve">27-MH-PR-23-1226</t>
  </si>
  <si>
    <t xml:space="preserve">Ivory Hampton</t>
  </si>
  <si>
    <t xml:space="preserve">In the Matter of the Civil Commitment of Ivory Hampton, Respondent</t>
  </si>
  <si>
    <t xml:space="preserve">27-MH-PR-24-27</t>
  </si>
  <si>
    <t xml:space="preserve">Andrea Lynn Calkins</t>
  </si>
  <si>
    <t xml:space="preserve">In the Matter of the Civil Commitment of Andrea Lynn Calkins, Respondent</t>
  </si>
  <si>
    <t xml:space="preserve">27-MH-PR-23-1487</t>
  </si>
  <si>
    <t xml:space="preserve">Nicole Loretta Kelm</t>
  </si>
  <si>
    <t xml:space="preserve">In the Matter of the Civil Commitment of Nicole Loretta Kelm, Respondent</t>
  </si>
  <si>
    <t xml:space="preserve">27-GC-PR-23-429</t>
  </si>
  <si>
    <t xml:space="preserve">Rogdria Aremithia-Marrie Cochran</t>
  </si>
  <si>
    <t xml:space="preserve">In re the Emergency Guardianship of Rogdria Aremithia-Marrie Cochran</t>
  </si>
  <si>
    <t xml:space="preserve">27-GC-PR-23-161</t>
  </si>
  <si>
    <t xml:space="preserve">Andre Benson</t>
  </si>
  <si>
    <t xml:space="preserve">In re the Guardianship of Andre Benson</t>
  </si>
  <si>
    <t xml:space="preserve">27-GC-PR-23-378</t>
  </si>
  <si>
    <t xml:space="preserve">John Anderson</t>
  </si>
  <si>
    <t xml:space="preserve">In re the Guardianship and/or Conservatorship of John Anderson</t>
  </si>
  <si>
    <t xml:space="preserve">27-GC-PR-15-377</t>
  </si>
  <si>
    <t xml:space="preserve">Jason Jacobson</t>
  </si>
  <si>
    <t xml:space="preserve">In re the Guardianship of Jason Jacobson</t>
  </si>
  <si>
    <t xml:space="preserve">27-GC-PR-17-369</t>
  </si>
  <si>
    <t xml:space="preserve">Nancy Ruth Tufford</t>
  </si>
  <si>
    <t xml:space="preserve">In re the Guardianship and Conservatorship of Nancy Ruth Tufford</t>
  </si>
  <si>
    <t xml:space="preserve">27-GC-PR-22-447</t>
  </si>
  <si>
    <t xml:space="preserve">Patricia Kozak</t>
  </si>
  <si>
    <t xml:space="preserve">In re the Guardianship and/or Conservatorship of Patricia Kozak</t>
  </si>
  <si>
    <t xml:space="preserve">27-GC-PR-18-169</t>
  </si>
  <si>
    <t xml:space="preserve">Timothy Lund</t>
  </si>
  <si>
    <t xml:space="preserve">In re the Guardianship of Timothy Lund</t>
  </si>
  <si>
    <t xml:space="preserve">27-GC-PR-24-2</t>
  </si>
  <si>
    <t xml:space="preserve">Elaine E. Nygren</t>
  </si>
  <si>
    <t xml:space="preserve">In re the Emergency Guardianship and/or Conservatorship of Elaine E. Nygren</t>
  </si>
  <si>
    <t xml:space="preserve">27-GC-PR-24-20</t>
  </si>
  <si>
    <t xml:space="preserve">Christopher Aaron Tongen</t>
  </si>
  <si>
    <t xml:space="preserve">In re the Guardianship of Christopher Aaron Tongen</t>
  </si>
  <si>
    <t xml:space="preserve">27-GC-PR-24-28</t>
  </si>
  <si>
    <t xml:space="preserve">Roberta Ann Grandchamp</t>
  </si>
  <si>
    <t xml:space="preserve">In re the Guardianship and/or Conservatorship of Roberta Ann Grandchamp</t>
  </si>
  <si>
    <t xml:space="preserve">27-PA-PR-23-1644</t>
  </si>
  <si>
    <t xml:space="preserve">James Christopher Davis</t>
  </si>
  <si>
    <t xml:space="preserve">In re the Estate of James Christopher Davis, Deceased</t>
  </si>
  <si>
    <t xml:space="preserve">27-PA-PR-23-1829</t>
  </si>
  <si>
    <t xml:space="preserve">JEFFREY JOSEPH HUGHES</t>
  </si>
  <si>
    <t xml:space="preserve">In re the SUPERVISED Estate of JEFFREY JOSEPH HUGHES, Deceased</t>
  </si>
  <si>
    <t xml:space="preserve">27-PA-PR-23-1830</t>
  </si>
  <si>
    <t xml:space="preserve">Richard M Halvorson</t>
  </si>
  <si>
    <t xml:space="preserve">In re the Estate of Richard M Halvorson, Deceased</t>
  </si>
  <si>
    <t xml:space="preserve">27-PA-PR-23-1832</t>
  </si>
  <si>
    <t xml:space="preserve">Cheryl A Flegel</t>
  </si>
  <si>
    <t xml:space="preserve">In re the SUPERVISED Estate of Cheryl A Flegel a/k/a Cheryl Alice Crouse, Deceased</t>
  </si>
  <si>
    <t xml:space="preserve">27-PA-PR-23-1842</t>
  </si>
  <si>
    <t xml:space="preserve">Trisha Lee Anderson</t>
  </si>
  <si>
    <t xml:space="preserve">In re the SUPERVISED Estate of Trisha Lee Anderson a/k/a Trisha L Anderson and Trisha Anderson Deceased</t>
  </si>
  <si>
    <t xml:space="preserve">27-PA-PR-23-1568</t>
  </si>
  <si>
    <t xml:space="preserve">Scott Robbins Anderson</t>
  </si>
  <si>
    <t xml:space="preserve">In re the Estate of Scott Robbins Anderson, Deceased</t>
  </si>
  <si>
    <t xml:space="preserve">27-PA-PR-23-1732</t>
  </si>
  <si>
    <t xml:space="preserve">Sandra Kay Lundeen</t>
  </si>
  <si>
    <t xml:space="preserve">In re the Estate of Sandra Kay Lundeen a/k/a Sandra K Lundeen a/k/a Sandra Lundeen, Deceased</t>
  </si>
  <si>
    <t xml:space="preserve">27-PA-PR-23-1844</t>
  </si>
  <si>
    <t xml:space="preserve">Phung Viet Mai</t>
  </si>
  <si>
    <t xml:space="preserve">In re the Estate of Phung Viet Mai, Deceased</t>
  </si>
  <si>
    <t xml:space="preserve">27-PA-PR-23-1847</t>
  </si>
  <si>
    <t xml:space="preserve">Roxann Elizabeth Metz</t>
  </si>
  <si>
    <t xml:space="preserve">In re the SUPERVISED Estate of Roxann Elizabeth Metz a/k/a Roxann E Metz and Roxann Metz, Deceased</t>
  </si>
  <si>
    <t xml:space="preserve">27-PA-PR-23-1853</t>
  </si>
  <si>
    <t xml:space="preserve">Ashley Nichole Heck</t>
  </si>
  <si>
    <t xml:space="preserve">In re the Estate of Ashley Nichole Heck, Deceased</t>
  </si>
  <si>
    <t xml:space="preserve">27-PA-PR-23-1855</t>
  </si>
  <si>
    <t xml:space="preserve">Viola Martha Emma Holthus</t>
  </si>
  <si>
    <t xml:space="preserve">In re the Estate of Viola Martha Emma Holthus f/k/a Viola Martha Emma Ross, Deceased</t>
  </si>
  <si>
    <t xml:space="preserve">27-PA-PR-23-1854</t>
  </si>
  <si>
    <t xml:space="preserve">Benito Cacique Almanza</t>
  </si>
  <si>
    <t xml:space="preserve">In re the Estate of Benito Cacique Almanza, Deceased</t>
  </si>
  <si>
    <t xml:space="preserve">27-GC-PR-23-474</t>
  </si>
  <si>
    <t xml:space="preserve">Faith Adesoji</t>
  </si>
  <si>
    <t xml:space="preserve">In re the Guardianship of Faith Adesoji</t>
  </si>
  <si>
    <t xml:space="preserve">27-PX-98-000663</t>
  </si>
  <si>
    <t xml:space="preserve">Ronald Johnson</t>
  </si>
  <si>
    <t xml:space="preserve">In re the Guardianship of Ronald Johnson</t>
  </si>
  <si>
    <t xml:space="preserve">27-GC-PR-23-479</t>
  </si>
  <si>
    <t xml:space="preserve">Abdirahman Hirsi</t>
  </si>
  <si>
    <t xml:space="preserve">In re the Guardianship of Abdirahman Hirsi</t>
  </si>
  <si>
    <t xml:space="preserve">27-GC-PR-23-454</t>
  </si>
  <si>
    <t xml:space="preserve">Abdullahi Mohamoud Mohamed</t>
  </si>
  <si>
    <t xml:space="preserve">In re the Guardianship of Abdullahi Mohamoud Mohamed</t>
  </si>
  <si>
    <t xml:space="preserve">27-GC-PR-23-483</t>
  </si>
  <si>
    <t xml:space="preserve">Francis E. Lorenz</t>
  </si>
  <si>
    <t xml:space="preserve">In re the Guardianship of Francis E. Lorenz aka Frank Lorenz</t>
  </si>
  <si>
    <t xml:space="preserve">27-GC-PR-23-490</t>
  </si>
  <si>
    <t xml:space="preserve">Sarah Barry</t>
  </si>
  <si>
    <t xml:space="preserve">In re the Guardianship of Sarah Barry</t>
  </si>
  <si>
    <t xml:space="preserve">27-GC-PR-23-498</t>
  </si>
  <si>
    <t xml:space="preserve">Dawn Boyce</t>
  </si>
  <si>
    <t xml:space="preserve">In re the Guardianship and/or Conservatorship of Dawn Boyce</t>
  </si>
  <si>
    <t xml:space="preserve">27-PA-PR-23-1856</t>
  </si>
  <si>
    <t xml:space="preserve">Donald Joseph Rocchio</t>
  </si>
  <si>
    <t xml:space="preserve">In re the Estate of Donald Joseph Rocchio a/k/a Donald J Rocchio, Donald Rocchio and Donny Rocchio, Deceased</t>
  </si>
  <si>
    <t xml:space="preserve">27-PA-PR-22-1309</t>
  </si>
  <si>
    <t xml:space="preserve">John Sjoquist</t>
  </si>
  <si>
    <t xml:space="preserve">In re the formal SUPERVISED Estate of John Sjoquist a/k/a John E Sjoquist, John Emmett Sjoquist, Jack Sjoquist, Jack E Sjoquist and Jack Emmett Sjoquist, Deceased</t>
  </si>
  <si>
    <t xml:space="preserve">27-PA-PR-22-1455</t>
  </si>
  <si>
    <t xml:space="preserve">Chad T Toenyan</t>
  </si>
  <si>
    <t xml:space="preserve">In re the Estate of Chad T Toenyan, Deceased</t>
  </si>
  <si>
    <t xml:space="preserve">27-PA-PR-17-1057</t>
  </si>
  <si>
    <t xml:space="preserve">Merle W Burton, Sr.</t>
  </si>
  <si>
    <t xml:space="preserve">In re the SUPERVISED Estate of Merle W Burton, Sr. a/k/a Merle Burton a/k/a Merle Willard Burton, Deceased</t>
  </si>
  <si>
    <t xml:space="preserve">27-PA-PR-23-822</t>
  </si>
  <si>
    <t xml:space="preserve">Dale A Dombroske</t>
  </si>
  <si>
    <t xml:space="preserve">In re the Estate of Dale A Dombroske a/k/a Dale Alan Dombroske, Deceased</t>
  </si>
  <si>
    <t xml:space="preserve">27-PA-PR-23-1779</t>
  </si>
  <si>
    <t xml:space="preserve">KAREN LUCILLE BRADEMEYER</t>
  </si>
  <si>
    <t xml:space="preserve">In re the Estate of KAREN LUCILLE BRADEMEYER, Deceased</t>
  </si>
  <si>
    <t xml:space="preserve">27-PA-PR-23-1858</t>
  </si>
  <si>
    <t xml:space="preserve">Charles Cramer</t>
  </si>
  <si>
    <t xml:space="preserve">In re the Estate of Charles Cramer, Deceased</t>
  </si>
  <si>
    <t xml:space="preserve">27-PA-PR-23-1862</t>
  </si>
  <si>
    <t xml:space="preserve">Frank David Hallson</t>
  </si>
  <si>
    <t xml:space="preserve">In re the Estate of Frank David Hallson, Deceased</t>
  </si>
  <si>
    <t xml:space="preserve">27-PA-PR-23-1865</t>
  </si>
  <si>
    <t xml:space="preserve">Xuong Mau Duong</t>
  </si>
  <si>
    <t xml:space="preserve">In re the Estate of Xuong Mau Duong, Deceased</t>
  </si>
  <si>
    <t xml:space="preserve">27-PA-PR-23-1869</t>
  </si>
  <si>
    <t xml:space="preserve">Karen Nanette Kirscht</t>
  </si>
  <si>
    <t xml:space="preserve">In re the Estate of Karen Nanette Kirscht, Deceased</t>
  </si>
  <si>
    <t xml:space="preserve">27-PA-PR-23-1875</t>
  </si>
  <si>
    <t xml:space="preserve">Steven Charles Cahill</t>
  </si>
  <si>
    <t xml:space="preserve">In re the Estate of Steven Charles Cahill a/k/a Steven C Cahill a/k/a Steven Cahill, Deceased</t>
  </si>
  <si>
    <t xml:space="preserve">27-PA-PR-23-1759</t>
  </si>
  <si>
    <t xml:space="preserve">Raquel Leon Garcia</t>
  </si>
  <si>
    <t xml:space="preserve">In re the Estate of Raquel Leon Garcia, Deceased</t>
  </si>
  <si>
    <t xml:space="preserve">27-GC-PR-23-486</t>
  </si>
  <si>
    <t xml:space="preserve">Suhail A. Ali</t>
  </si>
  <si>
    <t xml:space="preserve">In re the Minor Guardianship of Suhail A. Ali a/k/a Suhal A. Ali</t>
  </si>
  <si>
    <t xml:space="preserve">27-GC-PR-23-487</t>
  </si>
  <si>
    <t xml:space="preserve">Shahanz A. Ali</t>
  </si>
  <si>
    <t xml:space="preserve">In re the Minor Guardianship of Shahanz A. Ali a/k/a Shahnaz A. Ali</t>
  </si>
  <si>
    <t xml:space="preserve">27-GC-PR-23-488</t>
  </si>
  <si>
    <t xml:space="preserve">Sudais Ali</t>
  </si>
  <si>
    <t xml:space="preserve">In re the Minor Guardianship of Sudais Ali</t>
  </si>
  <si>
    <t xml:space="preserve">27-GC-PR-23-484</t>
  </si>
  <si>
    <t xml:space="preserve">Marlene Pearl Mattice</t>
  </si>
  <si>
    <t xml:space="preserve">In re the Guardianship of Marlene Pearl Mattice</t>
  </si>
  <si>
    <t xml:space="preserve">27-GC-PR-22-160</t>
  </si>
  <si>
    <t xml:space="preserve">Dylan Garcia</t>
  </si>
  <si>
    <t xml:space="preserve">In re the Guardianship of Dylan Garcia</t>
  </si>
  <si>
    <t xml:space="preserve">27-GC-PR-23-473</t>
  </si>
  <si>
    <t xml:space="preserve">James Sweeney</t>
  </si>
  <si>
    <t xml:space="preserve">In re the Conservatorship of James Sweeney</t>
  </si>
  <si>
    <t xml:space="preserve">27-MH-PR-24-110</t>
  </si>
  <si>
    <t xml:space="preserve">Carissa C. Johnson</t>
  </si>
  <si>
    <t xml:space="preserve">In the Matter of the Civil Commitment of Carissa C. Johnson, Respondent</t>
  </si>
  <si>
    <t xml:space="preserve">27-MH-PR-24-117</t>
  </si>
  <si>
    <t xml:space="preserve">Austin M Kingsley</t>
  </si>
  <si>
    <t xml:space="preserve">In the Matter of the Civil Commitment of Austin M Kingsley, Respondent</t>
  </si>
  <si>
    <t xml:space="preserve">27-MH-PR-24-87</t>
  </si>
  <si>
    <t xml:space="preserve">REED MANDEL OSBORN</t>
  </si>
  <si>
    <t xml:space="preserve">In the Matter of the Civil Commitment of REED MANDEL OSBORN, Respondent</t>
  </si>
  <si>
    <t xml:space="preserve">27-MH-PR-15-1219</t>
  </si>
  <si>
    <t xml:space="preserve">KATAVIS ULON STEVERSON</t>
  </si>
  <si>
    <t xml:space="preserve">In the Matter of the Civil Commitment of KATAVIS ULON STEVERSON, Respondent (comm DD only)</t>
  </si>
  <si>
    <t xml:space="preserve">27-MH-PR-23-1172</t>
  </si>
  <si>
    <t xml:space="preserve">Ahmed C Cali</t>
  </si>
  <si>
    <t xml:space="preserve">In the Matter of the Civil Commitment of Ahmed C Cali, Respondent</t>
  </si>
  <si>
    <t xml:space="preserve">27-MH-PR-24-81</t>
  </si>
  <si>
    <t xml:space="preserve">YAQUB HASSAN OSMAN</t>
  </si>
  <si>
    <t xml:space="preserve">In the Matter of the Civil Commitment of YAQUB HASSAN OSMAN, Respondent</t>
  </si>
  <si>
    <t xml:space="preserve">27-MH-PR-24-107</t>
  </si>
  <si>
    <t xml:space="preserve">Jennifer Maria Satter</t>
  </si>
  <si>
    <t xml:space="preserve">In the Matter of the Civil Commitment of Jennifer Maria Satter, Respondent</t>
  </si>
  <si>
    <t xml:space="preserve">27-MH-PR-24-105</t>
  </si>
  <si>
    <t xml:space="preserve">Jean Pierre Hakizimana</t>
  </si>
  <si>
    <t xml:space="preserve">In the Matter of the Civil Commitment of Jean Pierre Hakizimana, Respondent</t>
  </si>
  <si>
    <t xml:space="preserve">27-P2-94-001670</t>
  </si>
  <si>
    <t xml:space="preserve">STACY LYNN JOHNSON</t>
  </si>
  <si>
    <t xml:space="preserve">GUARDIANSHIP OF STACY LYNN JOHNSON</t>
  </si>
  <si>
    <t xml:space="preserve">27-PX-99-001712</t>
  </si>
  <si>
    <t xml:space="preserve">William Taylor Lynch</t>
  </si>
  <si>
    <t xml:space="preserve">Guardianship of William Taylor Lynch</t>
  </si>
  <si>
    <t xml:space="preserve">27-P7-97-001940</t>
  </si>
  <si>
    <t xml:space="preserve">MICHELLE M. NEILON</t>
  </si>
  <si>
    <t xml:space="preserve">GUARDIANSHIP OF MICHELLE M. NEILON</t>
  </si>
  <si>
    <t xml:space="preserve">27-P9-98-002324</t>
  </si>
  <si>
    <t xml:space="preserve">JEREMY POMANI</t>
  </si>
  <si>
    <t xml:space="preserve">GUARDIANSHIP OF JEREMY POMANI</t>
  </si>
  <si>
    <t xml:space="preserve">27-MH-PR-24-63</t>
  </si>
  <si>
    <t xml:space="preserve">BRANDON JUSTIN BURTON</t>
  </si>
  <si>
    <t xml:space="preserve">In the Matter of the Civil Commitment of BRANDON JUSTIN BURTON, Respondent</t>
  </si>
  <si>
    <t xml:space="preserve">27-MH-PR-23-1158</t>
  </si>
  <si>
    <t xml:space="preserve">Mohamed A Hashi</t>
  </si>
  <si>
    <t xml:space="preserve">In the Matter of the Civil Commitment of Mohamed A Hashi, Respondent</t>
  </si>
  <si>
    <t xml:space="preserve">27-MH-PR-24-111</t>
  </si>
  <si>
    <t xml:space="preserve">Pearl Gloria Gates</t>
  </si>
  <si>
    <t xml:space="preserve">In the Matter of the Civil Commitment of Pearl Gloria Gates, Respondent</t>
  </si>
  <si>
    <t xml:space="preserve">27-MH-PR-24-113</t>
  </si>
  <si>
    <t xml:space="preserve">Crystal L Lambert</t>
  </si>
  <si>
    <t xml:space="preserve">In the Matter of the Civil Commitment of Crystal L Lambert AKA Crystal Sampson AKA Crystal Sampson-Lambert</t>
  </si>
  <si>
    <t xml:space="preserve">27-MH-PR-24-114</t>
  </si>
  <si>
    <t xml:space="preserve">Ahjanay Katrice Brown</t>
  </si>
  <si>
    <t xml:space="preserve">In the Matter of the Civil Commitment of Ahjanay Katrice Brown, Respondent</t>
  </si>
  <si>
    <t xml:space="preserve">27-MH-PR-24-122</t>
  </si>
  <si>
    <t xml:space="preserve">Lucas James Bordeau</t>
  </si>
  <si>
    <t xml:space="preserve">In the Matter of the Civil Commitment of Lucas James Bordeau, Respondent</t>
  </si>
  <si>
    <t xml:space="preserve">27-MH-PR-24-120</t>
  </si>
  <si>
    <t xml:space="preserve">BERNARD RAY VINSON</t>
  </si>
  <si>
    <t xml:space="preserve">In the Matter of the Civil Commitment of BERNARD RAY VINSON, Respondent</t>
  </si>
  <si>
    <t xml:space="preserve">27-MH-PR-23-1198</t>
  </si>
  <si>
    <t xml:space="preserve">Laterrance Martez Hubbard</t>
  </si>
  <si>
    <t xml:space="preserve">In the Matter of the Civil Commitment of Laterrance Martez Hubbard, Respondent</t>
  </si>
  <si>
    <t xml:space="preserve">27-MH-PR-24-123</t>
  </si>
  <si>
    <t xml:space="preserve">Diane Autey</t>
  </si>
  <si>
    <t xml:space="preserve">In the Matter of the Civil Commitment of Diane Autey, Respondent</t>
  </si>
  <si>
    <t xml:space="preserve">27-MH-PR-24-119</t>
  </si>
  <si>
    <t xml:space="preserve">Lancien Webb Shief</t>
  </si>
  <si>
    <t xml:space="preserve">In the Matter of the Civil Commitment of Lancien Webb Shief, Respondent</t>
  </si>
  <si>
    <t xml:space="preserve">27-MH-PR-24-124</t>
  </si>
  <si>
    <t xml:space="preserve">Grant Avery Phillips</t>
  </si>
  <si>
    <t xml:space="preserve">In the Matter of the Civil Commitment of Grant Avery Phillips, Respondent</t>
  </si>
  <si>
    <t xml:space="preserve">27-MH-PR-20-219</t>
  </si>
  <si>
    <t xml:space="preserve">Rafee Bilal Shaka</t>
  </si>
  <si>
    <t xml:space="preserve">In the Matter of the Civil Commitment of Rafee Bilal Shaka, Respondent</t>
  </si>
  <si>
    <t xml:space="preserve">27-MH-PR-24-164</t>
  </si>
  <si>
    <t xml:space="preserve">Lola-Falanna Jones</t>
  </si>
  <si>
    <t xml:space="preserve">In the Matter of the Civil Commitment of Lola-Falanna Jones, Respondent</t>
  </si>
  <si>
    <t xml:space="preserve">27-MH-PR-04-872</t>
  </si>
  <si>
    <t xml:space="preserve">Sophronia Coltrane</t>
  </si>
  <si>
    <t xml:space="preserve">In the Matter of the Civil Commitment of Sophronia Coltrane, Respondent</t>
  </si>
  <si>
    <t xml:space="preserve">27-MH-PR-04-958</t>
  </si>
  <si>
    <t xml:space="preserve">27-MH-PR-06-130</t>
  </si>
  <si>
    <t xml:space="preserve">14:32</t>
  </si>
  <si>
    <t xml:space="preserve">27-MH-PR-23-924</t>
  </si>
  <si>
    <t xml:space="preserve">Fartun Salad</t>
  </si>
  <si>
    <t xml:space="preserve">In the Matter of the Civil Commitment of Fartun Salad, Respondent</t>
  </si>
  <si>
    <t xml:space="preserve">27-MH-PR-24-128</t>
  </si>
  <si>
    <t xml:space="preserve">ANTWAN DARCELL THOMAS</t>
  </si>
  <si>
    <t xml:space="preserve">In the Matter of the Civil Commitment of ANTWAN DARCELL THOMAS, Respondent</t>
  </si>
  <si>
    <t xml:space="preserve">27-MH-PR-23-944</t>
  </si>
  <si>
    <t xml:space="preserve">Khalil Thomas Wright</t>
  </si>
  <si>
    <t xml:space="preserve">In the Matter of the Civil Commitment of Khalil Thomas Wright, Respondent***COMMIT MI****</t>
  </si>
  <si>
    <t xml:space="preserve">27-MH-PR-24-70</t>
  </si>
  <si>
    <t xml:space="preserve">Dominique Sade Tucker</t>
  </si>
  <si>
    <t xml:space="preserve">In the Matter of the Civil Commitment of Dominique Sade Tucker, Respondent</t>
  </si>
  <si>
    <t xml:space="preserve">27-MH-PR-23-387</t>
  </si>
  <si>
    <t xml:space="preserve">Sara Duenes</t>
  </si>
  <si>
    <t xml:space="preserve">In the Matter of the Civil Commitment of Sara Duenes, Respondent</t>
  </si>
  <si>
    <t xml:space="preserve">27-MH-PR-23-930</t>
  </si>
  <si>
    <t xml:space="preserve">AMARR SIMHAD JACOX-ROWE</t>
  </si>
  <si>
    <t xml:space="preserve">In the Matter of the Civil Commitment of AMARR SIMHAD JACOX-ROWE, Respondent</t>
  </si>
  <si>
    <t xml:space="preserve">27-MH-PR-24-100</t>
  </si>
  <si>
    <t xml:space="preserve">Derek L Burgin</t>
  </si>
  <si>
    <t xml:space="preserve">In the Matter of the Civil Commitment of Derek L Burgin, Respondent</t>
  </si>
  <si>
    <t xml:space="preserve">27-MH-PR-24-159</t>
  </si>
  <si>
    <t xml:space="preserve">Chuan Xue</t>
  </si>
  <si>
    <t xml:space="preserve">In the Matter of the Civil Commitment of Chuan Xue, Respondent</t>
  </si>
  <si>
    <t xml:space="preserve">27-MH-PR-24-64</t>
  </si>
  <si>
    <t xml:space="preserve">BRENDA MAE FLORENCE DOUGLAS</t>
  </si>
  <si>
    <t xml:space="preserve">In the Matter of the Civil Commitment of BRENDA MAE FLORENCE DOUGLAS AKA BRENDAM4E FLORENCE DOUGLAS AKA BRENDA-MAE FLORENCE DOUGLAS, Respondent</t>
  </si>
  <si>
    <t xml:space="preserve">27-MH-PR-24-89</t>
  </si>
  <si>
    <t xml:space="preserve">Brittany N Stewart</t>
  </si>
  <si>
    <t xml:space="preserve">In the Matter of the Civil Commitment of Brittany N Stewart, Respondent</t>
  </si>
  <si>
    <t xml:space="preserve">27-MH-PR-24-172</t>
  </si>
  <si>
    <t xml:space="preserve">Megan Marie Powers</t>
  </si>
  <si>
    <t xml:space="preserve">In the Matter of the Civil Commitment of Megan Marie Powers, Respondent</t>
  </si>
  <si>
    <t xml:space="preserve">27-MH-PR-24-154</t>
  </si>
  <si>
    <t xml:space="preserve">Gabriel Maze</t>
  </si>
  <si>
    <t xml:space="preserve">In the Matter of the Civil Commitment of Gabriel Maze, Respondent</t>
  </si>
  <si>
    <t xml:space="preserve">27-MH-PR-24-103</t>
  </si>
  <si>
    <t xml:space="preserve">ELIJAH DANIEL REGENAUER</t>
  </si>
  <si>
    <t xml:space="preserve">In the Matter of the Civil Commitment of ELIJAH DANIEL REGENAUER, Respondent</t>
  </si>
  <si>
    <t xml:space="preserve">27-MH-PR-24-171</t>
  </si>
  <si>
    <t xml:space="preserve">REGINALD CLARENCE DAVIS</t>
  </si>
  <si>
    <t xml:space="preserve">In the Matter of the Civil Commitment of REGINALD CLARENCE DAVIS, Respondent</t>
  </si>
  <si>
    <t xml:space="preserve">27-MH-PR-23-1361</t>
  </si>
  <si>
    <t xml:space="preserve">YVETTE RAE BURGER</t>
  </si>
  <si>
    <t xml:space="preserve">In the Matter of the Civil Commitment of YVETTE RAE BURGER, Respondent</t>
  </si>
  <si>
    <t xml:space="preserve">27-MH-PR-24-180</t>
  </si>
  <si>
    <t xml:space="preserve">Ryan Blanton</t>
  </si>
  <si>
    <t xml:space="preserve">In the Matter of the Civil Commitment of Ryan Blanton, Respondent</t>
  </si>
  <si>
    <t xml:space="preserve">27-MH-PR-23-1315</t>
  </si>
  <si>
    <t xml:space="preserve">Muhumed Mohamud</t>
  </si>
  <si>
    <t xml:space="preserve">In the Matter of the Civil Commitment of Muhumed Mohamud, Respondent</t>
  </si>
  <si>
    <t xml:space="preserve">27-MH-PR-24-176</t>
  </si>
  <si>
    <t xml:space="preserve">Amy Frederiksen</t>
  </si>
  <si>
    <t xml:space="preserve">In the Matter of the Civil Commitment of Amy Frederiksen, Respondent</t>
  </si>
  <si>
    <t xml:space="preserve">27-MH-PR-23-870</t>
  </si>
  <si>
    <t xml:space="preserve">Olivia R. Kaplan</t>
  </si>
  <si>
    <t xml:space="preserve">In the Matter of the Civil Commitment of Olivia R. Kaplan, Respondent</t>
  </si>
  <si>
    <t xml:space="preserve">27-MH-PR-24-170</t>
  </si>
  <si>
    <t xml:space="preserve">Thomas Koffah Roberts</t>
  </si>
  <si>
    <t xml:space="preserve">In the Matter of the Civil Commitment of Thomas Koffah Roberts AKA Thomas Kofa Roberts, Respondent</t>
  </si>
  <si>
    <t xml:space="preserve">27-MH-PR-23-605</t>
  </si>
  <si>
    <t xml:space="preserve">Django Lebeau</t>
  </si>
  <si>
    <t xml:space="preserve">In the Matter of the Civil Commitment of Django Lebeau, Respondent</t>
  </si>
  <si>
    <t xml:space="preserve">27-MH-PR-24-49</t>
  </si>
  <si>
    <t xml:space="preserve">William Kimho Huynh</t>
  </si>
  <si>
    <t xml:space="preserve">In the Matter of the Civil Commitment of William Kimho Huynh, Respondent</t>
  </si>
  <si>
    <t xml:space="preserve">27-GC-PR-24-59</t>
  </si>
  <si>
    <t xml:space="preserve">CYRUS MOORE-BROWN</t>
  </si>
  <si>
    <t xml:space="preserve">In re the Emergency Guardianship of CYRUS MOORE-BROWN</t>
  </si>
  <si>
    <t xml:space="preserve">VC-1000</t>
  </si>
  <si>
    <t xml:space="preserve">27-GC-PR-24-62</t>
  </si>
  <si>
    <t xml:space="preserve">Latashia Denay Culver</t>
  </si>
  <si>
    <t xml:space="preserve">In re the Guardianship and/or Conservatorship of Latashia Denay Culver</t>
  </si>
  <si>
    <t xml:space="preserve">27-GC-PR-24-63</t>
  </si>
  <si>
    <t xml:space="preserve">Vivian (Vickie) Johnson</t>
  </si>
  <si>
    <t xml:space="preserve">In re the Guardianship and Protective Agreement of Vivian (Vickie) Johnson</t>
  </si>
  <si>
    <t xml:space="preserve">27-GC-PR-24-66</t>
  </si>
  <si>
    <t xml:space="preserve">Velance Jaleel Williams</t>
  </si>
  <si>
    <t xml:space="preserve">In re the Guardianship and/or Conservatorship of Velance Jaleel Williams</t>
  </si>
  <si>
    <t xml:space="preserve">27-GC-PR-22-407</t>
  </si>
  <si>
    <t xml:space="preserve">ATTA BOATTEN</t>
  </si>
  <si>
    <t xml:space="preserve">In re the Guardianship of ATTA BOATTEN</t>
  </si>
  <si>
    <t xml:space="preserve">27-GC-PR-24-64</t>
  </si>
  <si>
    <t xml:space="preserve">Evelyn Humenik</t>
  </si>
  <si>
    <t xml:space="preserve">In re the Guardianship and/or Conservatorship of Evelyn Humenik</t>
  </si>
  <si>
    <t xml:space="preserve">27-GC-PR-23-160</t>
  </si>
  <si>
    <t xml:space="preserve">Ruth I. Senske</t>
  </si>
  <si>
    <t xml:space="preserve">In re the Guardianship of Ruth I. Senske</t>
  </si>
  <si>
    <t xml:space="preserve">27-PA-PR-23-1835</t>
  </si>
  <si>
    <t xml:space="preserve">Beverly A Kunze</t>
  </si>
  <si>
    <t xml:space="preserve">In re the Estate of Beverly A Kunze, Deceased</t>
  </si>
  <si>
    <t xml:space="preserve">27-PA-PR-24-105</t>
  </si>
  <si>
    <t xml:space="preserve">Zenith V Santee</t>
  </si>
  <si>
    <t xml:space="preserve">In re the Estate of Zenith V Santee, Deceased</t>
  </si>
  <si>
    <t xml:space="preserve">27-PA-PR-21-1151</t>
  </si>
  <si>
    <t xml:space="preserve">Ramona A Reeves</t>
  </si>
  <si>
    <t xml:space="preserve">In re the Estate of Ramona A Reeves, Deceased</t>
  </si>
  <si>
    <t xml:space="preserve">27-PA-PR-22-1274</t>
  </si>
  <si>
    <t xml:space="preserve">Philomena Mathilda Hesse</t>
  </si>
  <si>
    <t xml:space="preserve">In re the SUPERVISED Estate of Philomena Mathilda Hesse a/k/a Philomena M Hesse and Philomena Hesse, Deceased</t>
  </si>
  <si>
    <t xml:space="preserve">27-PA-PR-24-125</t>
  </si>
  <si>
    <t xml:space="preserve">Judith Grisha Sigelman</t>
  </si>
  <si>
    <t xml:space="preserve">In re the Estate of Judith Grisha Sigelman, Deceased</t>
  </si>
  <si>
    <t xml:space="preserve">27-PA-PR-22-339</t>
  </si>
  <si>
    <t xml:space="preserve">WANDA C BODIN</t>
  </si>
  <si>
    <t xml:space="preserve">In re the Estate of WANDA C BODIN, Deceased</t>
  </si>
  <si>
    <t xml:space="preserve">27-PA-PR-22-219</t>
  </si>
  <si>
    <t xml:space="preserve">James William Peter</t>
  </si>
  <si>
    <t xml:space="preserve">In re the Estate of James William Peter a/k/a James W Peter and James Peter, Deceased</t>
  </si>
  <si>
    <t xml:space="preserve">27-PA-PR-24-126</t>
  </si>
  <si>
    <t xml:space="preserve">Michael R Sigelman</t>
  </si>
  <si>
    <t xml:space="preserve">In re the Estate of Michael R Sigelman, Deceased</t>
  </si>
  <si>
    <t xml:space="preserve">27-PA-PR-24-127</t>
  </si>
  <si>
    <t xml:space="preserve">Delores F Ashworth</t>
  </si>
  <si>
    <t xml:space="preserve">In re the Estate of Delores F Ashworth, Deceased</t>
  </si>
  <si>
    <t xml:space="preserve">27-PA-PR-24-130</t>
  </si>
  <si>
    <t xml:space="preserve">NOEL SCOTT BENNIS</t>
  </si>
  <si>
    <t xml:space="preserve">In re the SUPERVISED Estate of NOEL SCOTT BENNIS, Deceased</t>
  </si>
  <si>
    <t xml:space="preserve">27-PA-PR-24-133</t>
  </si>
  <si>
    <t xml:space="preserve">Francis Adam Markowski</t>
  </si>
  <si>
    <t xml:space="preserve">In re the SUPERVISED Estate of Francis Adam Markowski a/k/a Frank Adam Markowski, Deceased</t>
  </si>
  <si>
    <t xml:space="preserve">27-P6-94-001297</t>
  </si>
  <si>
    <t xml:space="preserve">BARBARA ALLIE</t>
  </si>
  <si>
    <t xml:space="preserve">GUARDIANSHIP OF BARBARA ALLIE</t>
  </si>
  <si>
    <t xml:space="preserve">27-GC-PR-18-148</t>
  </si>
  <si>
    <t xml:space="preserve">Janet Crosby</t>
  </si>
  <si>
    <t xml:space="preserve">In re the Guardianship of Janet Crosby</t>
  </si>
  <si>
    <t xml:space="preserve">27-GC-PR-09-483</t>
  </si>
  <si>
    <t xml:space="preserve">WILLIAM DEONTAE WILLIAMS</t>
  </si>
  <si>
    <t xml:space="preserve">In re the Guardianship of WILLIAM DEONTAE WILLIAMS</t>
  </si>
  <si>
    <t xml:space="preserve">27-GC-PR-12-409</t>
  </si>
  <si>
    <t xml:space="preserve">Brian Michael Hoffman</t>
  </si>
  <si>
    <t xml:space="preserve">In re the Guardianship of Brian Michael Hoffman</t>
  </si>
  <si>
    <t xml:space="preserve">27-GC-PR-21-32</t>
  </si>
  <si>
    <t xml:space="preserve">Pamela Clemas</t>
  </si>
  <si>
    <t xml:space="preserve">In re the Guardianship of Pamela Clemas</t>
  </si>
  <si>
    <t xml:space="preserve">27-GC-PR-23-528</t>
  </si>
  <si>
    <t xml:space="preserve">Omar Hassan Ahmed</t>
  </si>
  <si>
    <t xml:space="preserve">In re the Guardianship of Omar Hassan Ahmed</t>
  </si>
  <si>
    <t xml:space="preserve">27-GC-PR-18-14</t>
  </si>
  <si>
    <t xml:space="preserve">Uchenna Grace Ifediba</t>
  </si>
  <si>
    <t xml:space="preserve">In re the Guardianship and Conservatorship of Uchenna Grace Ifediba</t>
  </si>
  <si>
    <t xml:space="preserve">27-GC-PR-23-540</t>
  </si>
  <si>
    <t xml:space="preserve">Bonita Dickison</t>
  </si>
  <si>
    <t xml:space="preserve">In re the Guardianship of Bonita Dickison</t>
  </si>
  <si>
    <t xml:space="preserve">27-P4-03-001212</t>
  </si>
  <si>
    <t xml:space="preserve">Katherine Krasky</t>
  </si>
  <si>
    <t xml:space="preserve">In re the Guardianship of Katherine Krasky</t>
  </si>
  <si>
    <t xml:space="preserve">27-GC-PR-23-550</t>
  </si>
  <si>
    <t xml:space="preserve">Eugene (Gene) Lalonde</t>
  </si>
  <si>
    <t xml:space="preserve">In re the Guardianship of Eugene (Gene) Lalonde</t>
  </si>
  <si>
    <t xml:space="preserve">27-GC-PR-19-562</t>
  </si>
  <si>
    <t xml:space="preserve">Garret Simons</t>
  </si>
  <si>
    <t xml:space="preserve">In re the Guardianship of Garret Simons, Ward</t>
  </si>
  <si>
    <t xml:space="preserve">27-GC-PR-23-545</t>
  </si>
  <si>
    <t xml:space="preserve">Kenny U. Payan Gonzalez</t>
  </si>
  <si>
    <t xml:space="preserve">In re the Guardianship of Kenny U. Payan Gonzalez</t>
  </si>
  <si>
    <t xml:space="preserve">27-P3-92-000121</t>
  </si>
  <si>
    <t xml:space="preserve">Lamonte Laganiere</t>
  </si>
  <si>
    <t xml:space="preserve">In re the Guardianship and Conservatorship of Lamonte Laganiere</t>
  </si>
  <si>
    <t xml:space="preserve">27-PA-PR-21-1155</t>
  </si>
  <si>
    <t xml:space="preserve">James Audette</t>
  </si>
  <si>
    <t xml:space="preserve">In re the SUPERVISED Estate of James Audette, Deceased</t>
  </si>
  <si>
    <t xml:space="preserve">27-PA-PR-24-227</t>
  </si>
  <si>
    <t xml:space="preserve">In re the Estate of Dean Lynn Christenson, Deceased</t>
  </si>
  <si>
    <t xml:space="preserve">27-PA-PR-21-673</t>
  </si>
  <si>
    <t xml:space="preserve">Damaris Wairimu Kariuki</t>
  </si>
  <si>
    <t xml:space="preserve">In re the SUPERVISED Estate of Damaris Wairimu Kariuki, Deceased</t>
  </si>
  <si>
    <t xml:space="preserve">27-PA-PR-21-1860</t>
  </si>
  <si>
    <t xml:space="preserve">Byron Matthew McDonald</t>
  </si>
  <si>
    <t xml:space="preserve">In re the formal SUPERVISED Estate of Byron Matthew McDonald, Deceased</t>
  </si>
  <si>
    <t xml:space="preserve">27-PA-PR-24-242</t>
  </si>
  <si>
    <t xml:space="preserve">JIMMY RAY ESTEP</t>
  </si>
  <si>
    <t xml:space="preserve">In re the Estate of JIMMY RAY ESTEP, Deceased</t>
  </si>
  <si>
    <t xml:space="preserve">27-PA-PR-21-217</t>
  </si>
  <si>
    <t xml:space="preserve">Tammy Leeann Schnaible</t>
  </si>
  <si>
    <t xml:space="preserve">In re the SUPERVISED Estate of Tammy Leeann Schnaible, Deceased</t>
  </si>
  <si>
    <t xml:space="preserve">27-PA-PR-24-255</t>
  </si>
  <si>
    <t xml:space="preserve">Beverly Mae Larkin</t>
  </si>
  <si>
    <t xml:space="preserve">In re the Estate of Beverly Mae Larkin a/k/a Beverly Larkin a/k/a Beverly Mae Lakins, Deceased</t>
  </si>
  <si>
    <t xml:space="preserve">27-GC-PR-20-406</t>
  </si>
  <si>
    <t xml:space="preserve">In re the Guardianship of ROGER ALLEN</t>
  </si>
  <si>
    <t xml:space="preserve">27-GC-PR-20-537</t>
  </si>
  <si>
    <t xml:space="preserve">Brenda Blewett</t>
  </si>
  <si>
    <t xml:space="preserve">In re the Guardianship of Brenda Blewett</t>
  </si>
  <si>
    <t xml:space="preserve">27-GC-PR-23-510</t>
  </si>
  <si>
    <t xml:space="preserve">Eva Johnson</t>
  </si>
  <si>
    <t xml:space="preserve">In re the Guardianship of Eva Johnson</t>
  </si>
  <si>
    <t xml:space="preserve">27-GC-PR-22-339</t>
  </si>
  <si>
    <t xml:space="preserve">Alfred O'Neil</t>
  </si>
  <si>
    <t xml:space="preserve">In re the Guardianship/Conservatorship of Alfred O'Neil</t>
  </si>
  <si>
    <t xml:space="preserve">27-GC-PR-23-526</t>
  </si>
  <si>
    <t xml:space="preserve">Charles Edward Carroll, Jr.</t>
  </si>
  <si>
    <t xml:space="preserve">In re the Guardianship of Charles Edward Carroll, Jr.</t>
  </si>
  <si>
    <t xml:space="preserve">08:31</t>
  </si>
  <si>
    <t xml:space="preserve">08:32</t>
  </si>
  <si>
    <t xml:space="preserve">27-MH-PR-24-249</t>
  </si>
  <si>
    <t xml:space="preserve">Joshua Dwyer</t>
  </si>
  <si>
    <t xml:space="preserve">In the Matter of the Civil Commitment of Joshua Dwyer, Respondent</t>
  </si>
  <si>
    <t xml:space="preserve">27-MH-PR-24-251</t>
  </si>
  <si>
    <t xml:space="preserve">Susan Carol Laybourn</t>
  </si>
  <si>
    <t xml:space="preserve">In the Matter of the Civil Commitment of Susan Carol Laybourn, Respondent</t>
  </si>
  <si>
    <t xml:space="preserve">27-MH-PR-24-198</t>
  </si>
  <si>
    <t xml:space="preserve">WANBLEE SAPA JOURDAIN</t>
  </si>
  <si>
    <t xml:space="preserve">In the Matter of the Civil Commitment of WANBLEE SAPA JOURDAIN, Respondent</t>
  </si>
  <si>
    <t xml:space="preserve">Pre-trial</t>
  </si>
  <si>
    <t xml:space="preserve">27-MH-PR-24-274</t>
  </si>
  <si>
    <t xml:space="preserve">Ryan James Hockert</t>
  </si>
  <si>
    <t xml:space="preserve">In the Matter of the Civil Commitment of Ryan James Hockert, Respondent</t>
  </si>
  <si>
    <t xml:space="preserve">27-MH-PR-24-253</t>
  </si>
  <si>
    <t xml:space="preserve">Nancy Preu</t>
  </si>
  <si>
    <t xml:space="preserve">In the Matter of the Civil Commitment of Nancy Preu, Respondent</t>
  </si>
  <si>
    <t xml:space="preserve">27-MH-PR-24-254</t>
  </si>
  <si>
    <t xml:space="preserve">Jolene Ann Brask</t>
  </si>
  <si>
    <t xml:space="preserve">In the Matter of the Civil Commitment of Jolene Ann Brask, Respondent</t>
  </si>
  <si>
    <t xml:space="preserve">27-MH-PR-23-1241</t>
  </si>
  <si>
    <t xml:space="preserve">TROY CARL WARNKE, Jr.</t>
  </si>
  <si>
    <t xml:space="preserve">In the Matter of the Civil Commitment of TROY CARL WARNKE, Jr., Respondent</t>
  </si>
  <si>
    <t xml:space="preserve">27-MH-PR-24-257</t>
  </si>
  <si>
    <t xml:space="preserve">Sallie Blaney</t>
  </si>
  <si>
    <t xml:space="preserve">In the Matter of the Civil Commitment of Sallie Blaney, Respondent</t>
  </si>
  <si>
    <t xml:space="preserve">27-MH-PR-24-264</t>
  </si>
  <si>
    <t xml:space="preserve">Leah M. Gimler</t>
  </si>
  <si>
    <t xml:space="preserve">In the Matter of the Civil Commitment of Leah M. Gimler, AKA Leah Marie Gimler, Respondent</t>
  </si>
  <si>
    <t xml:space="preserve">27-MH-PR-24-260</t>
  </si>
  <si>
    <t xml:space="preserve">Leo A Holscher</t>
  </si>
  <si>
    <t xml:space="preserve">In the Matter of the Civil Commitment of Leo A Holscher, Respondent</t>
  </si>
  <si>
    <t xml:space="preserve">27-MH-PR-24-263</t>
  </si>
  <si>
    <t xml:space="preserve">CAROLE LYNN ERICKSON</t>
  </si>
  <si>
    <t xml:space="preserve">In the Matter of the Civil Commitment of CAROLE LYNN ERICKSON, Respondent</t>
  </si>
  <si>
    <t xml:space="preserve">27-MH-PR-24-289</t>
  </si>
  <si>
    <t xml:space="preserve">Ielkeema Marvina Stevens</t>
  </si>
  <si>
    <t xml:space="preserve">In the Matter of the Civil Commitment of Ielkeema Marvina Stevens, Respondent</t>
  </si>
  <si>
    <t xml:space="preserve">27-MH-PR-24-266</t>
  </si>
  <si>
    <t xml:space="preserve">Eloy James Stier</t>
  </si>
  <si>
    <t xml:space="preserve">In the Matter of the Civil Commitment of Eloy James Stier, Respondent</t>
  </si>
  <si>
    <t xml:space="preserve">27-MH-PR-24-262</t>
  </si>
  <si>
    <t xml:space="preserve">Brianna Latrice Clerk</t>
  </si>
  <si>
    <t xml:space="preserve">In the Matter of the Civil Commitment of Brianna Latrice Clerk, Respondent</t>
  </si>
  <si>
    <t xml:space="preserve">27-MH-PR-24-261</t>
  </si>
  <si>
    <t xml:space="preserve">Hunter Steven Hanson</t>
  </si>
  <si>
    <t xml:space="preserve">In the Matter of the Civil Commitment of Hunter Steven Hanson, Respondent</t>
  </si>
  <si>
    <t xml:space="preserve">27-PA-PR-24-25</t>
  </si>
  <si>
    <t xml:space="preserve">Elliott G Belzer</t>
  </si>
  <si>
    <t xml:space="preserve">In re the Estate of Elliott G Belzer, Deceased</t>
  </si>
  <si>
    <t xml:space="preserve">27-GC-PR-23-548</t>
  </si>
  <si>
    <t xml:space="preserve">Ajalee Jones</t>
  </si>
  <si>
    <t xml:space="preserve">In re the Guardianship and/or Conservatorship of Ajalee Jones</t>
  </si>
  <si>
    <t xml:space="preserve">27-PA-PR-24-52</t>
  </si>
  <si>
    <t xml:space="preserve">Bette Jean Wolfe Koenen</t>
  </si>
  <si>
    <t xml:space="preserve">In re the Estate of Bette Jean Wolfe Koenen, Deceased</t>
  </si>
  <si>
    <t xml:space="preserve">27-PA-PR-24-18</t>
  </si>
  <si>
    <t xml:space="preserve">ROSS EUGENE BANNIE</t>
  </si>
  <si>
    <t xml:space="preserve">In re the Estate of ROSS EUGENE BANNIE, Deceased</t>
  </si>
  <si>
    <t xml:space="preserve">27-PA-PR-23-1831</t>
  </si>
  <si>
    <t xml:space="preserve">David Sidney Sand</t>
  </si>
  <si>
    <t xml:space="preserve">In re the Estate of David Sidney Sand, Deceased</t>
  </si>
  <si>
    <t xml:space="preserve">27-GC-PR-08-348</t>
  </si>
  <si>
    <t xml:space="preserve">Caroline Sayer Schrempp</t>
  </si>
  <si>
    <t xml:space="preserve">Guardianship of Caroline Sayer Schrempp</t>
  </si>
  <si>
    <t xml:space="preserve">27-MH-PR-23-816</t>
  </si>
  <si>
    <t xml:space="preserve">Michael Jerome Stachowski</t>
  </si>
  <si>
    <t xml:space="preserve">In the Matter of the Civil Commitment of Michael Jerome Stachowski, Respondent</t>
  </si>
  <si>
    <t xml:space="preserve">27-PA-PR-24-373</t>
  </si>
  <si>
    <t xml:space="preserve">Baby Boy Kue</t>
  </si>
  <si>
    <t xml:space="preserve">In re the Estate of Baby Boy Kue, Deceased</t>
  </si>
  <si>
    <t xml:space="preserve">27-GC-PR-24-126</t>
  </si>
  <si>
    <t xml:space="preserve">Patricia Whitson</t>
  </si>
  <si>
    <t xml:space="preserve">In re the Guardianship of Patricia Whitson</t>
  </si>
  <si>
    <t xml:space="preserve">27-PA-PR-24-144</t>
  </si>
  <si>
    <t xml:space="preserve">Barbara Aleksick</t>
  </si>
  <si>
    <t xml:space="preserve">In re the Estate of Barbara Aleksick a/k/a Barbara A Aleksick and Barbara Ann Aleksick, Deceased</t>
  </si>
  <si>
    <t xml:space="preserve">GC-C459</t>
  </si>
  <si>
    <t xml:space="preserve">GC-C1556</t>
  </si>
  <si>
    <t xml:space="preserve">27-MH-PR-24-408</t>
  </si>
  <si>
    <t xml:space="preserve">Adam Isaac Moran</t>
  </si>
  <si>
    <t xml:space="preserve">In the Matter of the Civil Commitment of Adam Isaac Moran, Respondent</t>
  </si>
  <si>
    <t xml:space="preserve">27-MH-PR-24-430</t>
  </si>
  <si>
    <t xml:space="preserve">Richard Schwartz</t>
  </si>
  <si>
    <t xml:space="preserve">In the Matter of the Civil Commitment of Richard Schwartz, Respondent</t>
  </si>
  <si>
    <t xml:space="preserve">27-MH-PR-24-413</t>
  </si>
  <si>
    <t xml:space="preserve">Harold Bernard James</t>
  </si>
  <si>
    <t xml:space="preserve">In the Matter of the Civil Commitment of Harold Bernard James, Respondent</t>
  </si>
  <si>
    <t xml:space="preserve">27-MH-PR-24-439</t>
  </si>
  <si>
    <t xml:space="preserve">Alvono Bernard Frazier-Buchanan Jr.</t>
  </si>
  <si>
    <t xml:space="preserve">In the Matter of the Civil Commitment of Alvono Bernard Frazier-Buchanan Jr., AKA Alvono Buchanan Jr., Respondent</t>
  </si>
  <si>
    <t xml:space="preserve">27-MH-PR-24-415</t>
  </si>
  <si>
    <t xml:space="preserve">Ryan James Barrett</t>
  </si>
  <si>
    <t xml:space="preserve">In the Matter of the Civil Commitment of Ryan James Barrett AKA Ryan James Barrett SR, Respondent</t>
  </si>
  <si>
    <t xml:space="preserve">27-MH-PR-08-111</t>
  </si>
  <si>
    <t xml:space="preserve">Karl T. Arnquist</t>
  </si>
  <si>
    <t xml:space="preserve">In the Matter of the Civil Commitment of Karl T. Arnquist, Respondent</t>
  </si>
  <si>
    <t xml:space="preserve">27-MH-PR-08-994</t>
  </si>
  <si>
    <t xml:space="preserve">Karl Arnquist</t>
  </si>
  <si>
    <t xml:space="preserve">In the Matter of the Civil Commitment of Karl Arnquist, Respondent</t>
  </si>
  <si>
    <t xml:space="preserve">27-MH-PR-04-536</t>
  </si>
  <si>
    <t xml:space="preserve">Michael Deon Harris</t>
  </si>
  <si>
    <t xml:space="preserve">In the Matter of the Civil Commitment of Michael Deon Harris, Respondent</t>
  </si>
  <si>
    <t xml:space="preserve">Commitment - Developmentally Disabled</t>
  </si>
  <si>
    <t xml:space="preserve">27-MH-PR-24-414</t>
  </si>
  <si>
    <t xml:space="preserve">Anna Terese Duwenhoegger</t>
  </si>
  <si>
    <t xml:space="preserve">In the Matter of the Civil Commitment of Anna Terese Duwenhoegger, Respondent</t>
  </si>
  <si>
    <t xml:space="preserve">27-MH-PR-24-416</t>
  </si>
  <si>
    <t xml:space="preserve">Fowsia Dahir</t>
  </si>
  <si>
    <t xml:space="preserve">In the Matter of the Civil Commitment of Fowsia Dahir, Respondent</t>
  </si>
  <si>
    <t xml:space="preserve">27-MH-PR-24-438</t>
  </si>
  <si>
    <t xml:space="preserve">Margaret Latrice Jones</t>
  </si>
  <si>
    <t xml:space="preserve">In the Matter of the Civil Commitment of Margaret Latrice Jones, Respondent</t>
  </si>
  <si>
    <t xml:space="preserve">27-MH-PR-24-425</t>
  </si>
  <si>
    <t xml:space="preserve">Ahmed A Ahmed Khalif</t>
  </si>
  <si>
    <t xml:space="preserve">In the Matter of the Civil Commitment of Ahmed A Ahmed Khalif, Respondent</t>
  </si>
  <si>
    <t xml:space="preserve">27-MH-PR-24-426</t>
  </si>
  <si>
    <t xml:space="preserve">Mee Yang</t>
  </si>
  <si>
    <t xml:space="preserve">In the Matter of the Civil Commitment of Mee Yang, Respondent</t>
  </si>
  <si>
    <t xml:space="preserve">27-MH-PR-24-422</t>
  </si>
  <si>
    <t xml:space="preserve">Albert Wright</t>
  </si>
  <si>
    <t xml:space="preserve">In the Matter of the Civil Commitment of Albert Wright AKA Newjersey Unidentified042024 Usandstorm, Respondent</t>
  </si>
  <si>
    <t xml:space="preserve">27-MH-PR-24-428</t>
  </si>
  <si>
    <t xml:space="preserve">Zyias Antonio Ulis</t>
  </si>
  <si>
    <t xml:space="preserve">In the Matter of the Civil Commitment of Zyias Antonio Ulis, Respondent</t>
  </si>
  <si>
    <t xml:space="preserve">27-MH-PR-24-427</t>
  </si>
  <si>
    <t xml:space="preserve">FUAD M WARSAME</t>
  </si>
  <si>
    <t xml:space="preserve">In the Matter of the Civil Commitment of FUAD M WARSAME, Respondent</t>
  </si>
  <si>
    <t xml:space="preserve">27-MH-PR-24-329</t>
  </si>
  <si>
    <t xml:space="preserve">27-MH-PR-24-429</t>
  </si>
  <si>
    <t xml:space="preserve">Chabota R. Haamankuli</t>
  </si>
  <si>
    <t xml:space="preserve">In the Matter of the Civil Commitment of Chabota R. Haamankuli, Respondent</t>
  </si>
  <si>
    <t xml:space="preserve">27-MH-PR-24-437</t>
  </si>
  <si>
    <t xml:space="preserve">Chaniqua McCall</t>
  </si>
  <si>
    <t xml:space="preserve">In the Matter of the Civil Commitment of Chaniqua McCall, Respondent</t>
  </si>
  <si>
    <t xml:space="preserve">27-MH-PR-24-450</t>
  </si>
  <si>
    <t xml:space="preserve">Shaylee Rae Pepper</t>
  </si>
  <si>
    <t xml:space="preserve">In the Matter of the Civil Commitment of Shaylee Rae Pepper, Respondent</t>
  </si>
  <si>
    <t xml:space="preserve">27-MH-PR-23-1235</t>
  </si>
  <si>
    <t xml:space="preserve">Amal Abdikadir Noor</t>
  </si>
  <si>
    <t xml:space="preserve">In the Matter of the Civil Commitment of Amal Abdikadir Noor, Respondent</t>
  </si>
  <si>
    <t xml:space="preserve">27-MH-PR-23-1358</t>
  </si>
  <si>
    <t xml:space="preserve">Clayton James Engen</t>
  </si>
  <si>
    <t xml:space="preserve">In the Matter of the Civil Commitment of Clayton James Engen, Respondent</t>
  </si>
  <si>
    <t xml:space="preserve">27-MH-PR-23-1142</t>
  </si>
  <si>
    <t xml:space="preserve">Kimberly Nicole Lynch</t>
  </si>
  <si>
    <t xml:space="preserve">In the Matter of the Civil Commitment of Kimberly Nicole Lynch, Respondent</t>
  </si>
  <si>
    <t xml:space="preserve">Num_Hearings</t>
  </si>
  <si>
    <t xml:space="preserve">Num_Canceled</t>
  </si>
  <si>
    <t xml:space="preserve">Has_Active_Warrant</t>
  </si>
  <si>
    <t xml:space="preserve">First_Hearing_Date</t>
  </si>
  <si>
    <t xml:space="preserve">Last_Hearing_Date</t>
  </si>
  <si>
    <t xml:space="preserve">false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</si>
</sst>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yyyy\-mm\-dd"/>
    <numFmt numFmtId="167" formatCode="yyyy\-mm\-dd\Thh:mm:ss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name val="Arial"/>
      <family val="2"/>
    </font>
    <font>
      <sz val="12"/>
      <color rgb="FF000080"/>
      <name val="Arial"/>
      <family val="2"/>
    </font>
    <font>
      <b val="true"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5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7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fgColor rgb="00FFFFFF"/>
        </patternFill>
      </fill>
    </dxf>
    <dxf>
      <fill>
        <patternFill patternType="solid">
          <fgColor rgb="FF000080"/>
        </patternFill>
      </fill>
    </dxf>
    <dxf>
      <fill>
        <patternFill patternType="solid">
          <fgColor rgb="FFEEEEEE"/>
        </patternFill>
      </fill>
    </dxf>
  </dxfs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F21" activeCellId="0" sqref="F21"/>
    </sheetView>
  </sheetViews>
  <sheetFormatPr defaultColWidth="11.53515625" defaultRowHeight="18.7" zeroHeight="false" outlineLevelRow="0" outlineLevelCol="0"/>
  <cols>
    <col collapsed="false" customWidth="true" hidden="false" outlineLevel="0" max="1" min="1" style="1" width="12.22"/>
    <col collapsed="false" customWidth="true" hidden="false" outlineLevel="0" max="2" min="2" style="1" width="18.89"/>
    <col collapsed="false" customWidth="true" hidden="false" outlineLevel="0" max="3" min="3" style="2" width="77.66"/>
    <col collapsed="false" customWidth="true" hidden="false" outlineLevel="0" max="4" min="4" style="3" width="113.79"/>
    <col collapsed="false" customWidth="true" hidden="false" outlineLevel="0" max="5" min="5" style="1" width="15.56"/>
    <col collapsed="false" customWidth="true" hidden="false" outlineLevel="0" max="6" min="6" style="3" width="84.89"/>
    <col collapsed="false" customWidth="true" hidden="false" outlineLevel="0" max="7" min="7" style="1" width="23.34"/>
    <col collapsed="false" customWidth="true" hidden="false" outlineLevel="0" max="8" min="8" style="1" width="26.25"/>
    <col collapsed="false" customWidth="true" hidden="false" outlineLevel="0" max="9" min="9" style="3" width="85.59"/>
    <col collapsed="false" customWidth="true" hidden="false" outlineLevel="0" max="10" min="10" style="1" width="32.79"/>
    <col collapsed="false" customWidth="true" hidden="false" outlineLevel="0" max="11" min="11" style="1" width="30.56"/>
    <col collapsed="false" customWidth="true" hidden="false" outlineLevel="0" max="12" min="12" style="1" width="30.43"/>
    <col collapsed="false" customWidth="true" hidden="false" outlineLevel="0" max="13" min="13" style="1" width="31.1"/>
    <col collapsed="false" customWidth="false" hidden="false" outlineLevel="0" max="14" min="14" style="3" width="11.52"/>
    <col collapsed="false" customWidth="true" hidden="false" outlineLevel="0" max="15" min="15" style="0" width="12.22"/>
    <col collapsed="false" customWidth="false" hidden="false" outlineLevel="0" max="1022" min="16" style="3" width="11.52"/>
  </cols>
  <sheetData>
    <row r="1" s="1" customFormat="true" ht="23.05" hidden="false" customHeight="true" outlineLevel="0" collapsed="false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O1" s="0"/>
      <c r="AMI1" s="0"/>
      <c r="AMJ1" s="0"/>
    </row>
    <row r="2" customFormat="false" ht="18.7" hidden="false" customHeight="true" outlineLevel="0" collapsed="false">
      <c r="A2" s="1" t="n">
        <v>1</v>
      </c>
      <c r="B2" s="1" t="s">
        <v>13</v>
      </c>
      <c r="C2" s="2" t="str">
        <f aca="false">HYPERLINK("https://mncourtfraud.com/file/APR_2024__julia_dayton_klein__MH_hearings__ALL_RAW.csv.ots","APR_2024__julia_dayton_klein__MH_hearings__ALL_RAW.csv.ots")</f>
        <v>APR_2024__julia_dayton_klein__MH_hearings__ALL_RAW.csv.ots</v>
      </c>
      <c r="D2" s="2" t="str">
        <f aca="false">HYPERLINK("https://mncourtfraud.com/file/APR_2024__julia_dayton_klein__MH_hearings__ALL_RAW.csv","APR_2024__julia_dayton_klein__MH_hearings__ALL_RAW.csv")</f>
        <v>APR_2024__julia_dayton_klein__MH_hearings__ALL_RAW.csv</v>
      </c>
      <c r="E2" s="1" t="n">
        <v>1</v>
      </c>
      <c r="F2" s="3" t="s">
        <v>14</v>
      </c>
      <c r="G2" s="1" t="n">
        <v>1292032</v>
      </c>
      <c r="H2" s="1" t="n">
        <v>926676</v>
      </c>
      <c r="I2" s="3" t="s">
        <v>15</v>
      </c>
      <c r="J2" s="1" t="s">
        <v>16</v>
      </c>
      <c r="K2" s="1" t="s">
        <v>17</v>
      </c>
      <c r="L2" s="1" t="s">
        <v>18</v>
      </c>
      <c r="M2" s="1" t="s">
        <v>19</v>
      </c>
    </row>
    <row r="3" customFormat="false" ht="18.7" hidden="false" customHeight="true" outlineLevel="0" collapsed="false">
      <c r="A3" s="1" t="n">
        <v>2</v>
      </c>
      <c r="B3" s="1" t="s">
        <v>13</v>
      </c>
      <c r="C3" s="2" t="str">
        <f aca="false">HYPERLINK("https://mncourtfraud.com/file/APR_2024__julia_dayton_klein__MH_hearings__ALL_RAW.json.ots","APR_2024__julia_dayton_klein__MH_hearings__ALL_RAW.json.ots")</f>
        <v>APR_2024__julia_dayton_klein__MH_hearings__ALL_RAW.json.ots</v>
      </c>
      <c r="D3" s="2" t="str">
        <f aca="false">HYPERLINK("https://mncourtfraud.com/file/APR_2024__julia_dayton_klein__MH_hearings__ALL_RAW.json","APR_2024__julia_dayton_klein__MH_hearings__ALL_RAW.json")</f>
        <v>APR_2024__julia_dayton_klein__MH_hearings__ALL_RAW.json</v>
      </c>
      <c r="E3" s="1" t="n">
        <v>1</v>
      </c>
      <c r="F3" s="3" t="s">
        <v>20</v>
      </c>
      <c r="G3" s="1" t="n">
        <v>2518830</v>
      </c>
      <c r="H3" s="1" t="n">
        <v>926676</v>
      </c>
      <c r="I3" s="3" t="s">
        <v>15</v>
      </c>
      <c r="J3" s="1" t="s">
        <v>16</v>
      </c>
      <c r="K3" s="1" t="s">
        <v>17</v>
      </c>
      <c r="L3" s="1" t="s">
        <v>21</v>
      </c>
      <c r="M3" s="1" t="s">
        <v>19</v>
      </c>
    </row>
    <row r="4" customFormat="false" ht="18.7" hidden="false" customHeight="true" outlineLevel="0" collapsed="false">
      <c r="A4" s="1" t="n">
        <v>3</v>
      </c>
      <c r="B4" s="1" t="s">
        <v>13</v>
      </c>
      <c r="C4" s="2" t="str">
        <f aca="false">HYPERLINK("https://mncourtfraud.com/file/APR_2024__julia_dayton_klein__MH_hearings__ALL.json.ots","APR_2024__julia_dayton_klein__MH_hearings__ALL.json.ots")</f>
        <v>APR_2024__julia_dayton_klein__MH_hearings__ALL.json.ots</v>
      </c>
      <c r="D4" s="2" t="str">
        <f aca="false">HYPERLINK("https://mncourtfraud.com/file/APR_2024__julia_dayton_klein__MH_hearings__ALL.json","APR_2024__julia_dayton_klein__MH_hearings__ALL.json")</f>
        <v>APR_2024__julia_dayton_klein__MH_hearings__ALL.json</v>
      </c>
      <c r="E4" s="1" t="n">
        <v>1</v>
      </c>
      <c r="F4" s="3" t="s">
        <v>22</v>
      </c>
      <c r="G4" s="1" t="n">
        <v>2442131</v>
      </c>
      <c r="H4" s="1" t="n">
        <v>926634</v>
      </c>
      <c r="I4" s="3" t="s">
        <v>23</v>
      </c>
      <c r="J4" s="1" t="s">
        <v>24</v>
      </c>
      <c r="K4" s="1" t="s">
        <v>25</v>
      </c>
      <c r="L4" s="1" t="s">
        <v>26</v>
      </c>
      <c r="M4" s="1" t="s">
        <v>27</v>
      </c>
    </row>
    <row r="5" customFormat="false" ht="18.7" hidden="false" customHeight="true" outlineLevel="0" collapsed="false">
      <c r="A5" s="1" t="n">
        <v>4</v>
      </c>
      <c r="B5" s="1" t="s">
        <v>13</v>
      </c>
      <c r="C5" s="2" t="str">
        <f aca="false">HYPERLINK("https://mncourtfraud.com/file/APR_2024__julia_dayton_klein__MH_hearings_01.html.ots","APR_2024__julia_dayton_klein__MH_hearings_01.html.ots")</f>
        <v>APR_2024__julia_dayton_klein__MH_hearings_01.html.ots</v>
      </c>
      <c r="D5" s="2" t="str">
        <f aca="false">HYPERLINK("https://mncourtfraud.com/file/APR_2024__julia_dayton_klein__MH_hearings_01.html","APR_2024__julia_dayton_klein__MH_hearings_01.html")</f>
        <v>APR_2024__julia_dayton_klein__MH_hearings_01.html</v>
      </c>
      <c r="E5" s="1" t="n">
        <v>1</v>
      </c>
      <c r="F5" s="3" t="s">
        <v>28</v>
      </c>
      <c r="G5" s="1" t="n">
        <v>1186672</v>
      </c>
      <c r="H5" s="1" t="n">
        <v>924142</v>
      </c>
      <c r="I5" s="3" t="s">
        <v>29</v>
      </c>
      <c r="J5" s="1" t="s">
        <v>30</v>
      </c>
      <c r="K5" s="1" t="s">
        <v>31</v>
      </c>
      <c r="L5" s="1" t="s">
        <v>32</v>
      </c>
      <c r="M5" s="1" t="s">
        <v>33</v>
      </c>
    </row>
    <row r="6" customFormat="false" ht="18.7" hidden="false" customHeight="true" outlineLevel="0" collapsed="false">
      <c r="A6" s="1" t="n">
        <v>5</v>
      </c>
      <c r="B6" s="1" t="s">
        <v>13</v>
      </c>
      <c r="C6" s="2" t="str">
        <f aca="false">HYPERLINK("https://mncourtfraud.com/file/APR_2024__julia_dayton_klein__MH_hearings_01.pdf.ots","APR_2024__julia_dayton_klein__MH_hearings_01.pdf.ots")</f>
        <v>APR_2024__julia_dayton_klein__MH_hearings_01.pdf.ots</v>
      </c>
      <c r="D6" s="2" t="str">
        <f aca="false">HYPERLINK("https://mncourtfraud.com/file/APR_2024__julia_dayton_klein__MH_hearings_01.pdf","APR_2024__julia_dayton_klein__MH_hearings_01.pdf")</f>
        <v>APR_2024__julia_dayton_klein__MH_hearings_01.pdf</v>
      </c>
      <c r="E6" s="1" t="n">
        <v>1</v>
      </c>
      <c r="F6" s="3" t="s">
        <v>34</v>
      </c>
      <c r="G6" s="1" t="n">
        <v>224279</v>
      </c>
      <c r="H6" s="1" t="n">
        <v>924118</v>
      </c>
      <c r="I6" s="3" t="s">
        <v>35</v>
      </c>
      <c r="J6" s="1" t="s">
        <v>36</v>
      </c>
      <c r="K6" s="1" t="s">
        <v>37</v>
      </c>
      <c r="L6" s="1" t="s">
        <v>38</v>
      </c>
      <c r="M6" s="1" t="s">
        <v>39</v>
      </c>
    </row>
    <row r="7" customFormat="false" ht="18.7" hidden="false" customHeight="true" outlineLevel="0" collapsed="false">
      <c r="A7" s="1" t="n">
        <v>6</v>
      </c>
      <c r="B7" s="1" t="s">
        <v>13</v>
      </c>
      <c r="C7" s="2" t="str">
        <f aca="false">HYPERLINK("https://mncourtfraud.com/file/APR_2024__julia_dayton_klein__MH_hearings_01.raw.json.ots","APR_2024__julia_dayton_klein__MH_hearings_01.raw.json.ots")</f>
        <v>APR_2024__julia_dayton_klein__MH_hearings_01.raw.json.ots</v>
      </c>
      <c r="D7" s="2" t="str">
        <f aca="false">HYPERLINK("https://mncourtfraud.com/file/APR_2024__julia_dayton_klein__MH_hearings_01.raw.json","APR_2024__julia_dayton_klein__MH_hearings_01.raw.json")</f>
        <v>APR_2024__julia_dayton_klein__MH_hearings_01.raw.json</v>
      </c>
      <c r="E7" s="1" t="n">
        <v>1</v>
      </c>
      <c r="F7" s="3" t="s">
        <v>40</v>
      </c>
      <c r="G7" s="1" t="n">
        <v>271806</v>
      </c>
      <c r="H7" s="1" t="n">
        <v>926676</v>
      </c>
      <c r="I7" s="3" t="s">
        <v>15</v>
      </c>
      <c r="J7" s="1" t="s">
        <v>16</v>
      </c>
      <c r="K7" s="1" t="s">
        <v>17</v>
      </c>
      <c r="L7" s="1" t="s">
        <v>41</v>
      </c>
      <c r="M7" s="1" t="s">
        <v>19</v>
      </c>
    </row>
    <row r="8" customFormat="false" ht="18.7" hidden="false" customHeight="true" outlineLevel="0" collapsed="false">
      <c r="A8" s="1" t="n">
        <v>7</v>
      </c>
      <c r="B8" s="1" t="s">
        <v>13</v>
      </c>
      <c r="C8" s="2" t="str">
        <f aca="false">HYPERLINK("https://mncourtfraud.com/file/APR_2024__julia_dayton_klein__MH_hearings_02.html.ots","APR_2024__julia_dayton_klein__MH_hearings_02.html.ots")</f>
        <v>APR_2024__julia_dayton_klein__MH_hearings_02.html.ots</v>
      </c>
      <c r="D8" s="2" t="str">
        <f aca="false">HYPERLINK("https://mncourtfraud.com/file/APR_2024__julia_dayton_klein__MH_hearings_02.html","APR_2024__julia_dayton_klein__MH_hearings_02.html")</f>
        <v>APR_2024__julia_dayton_klein__MH_hearings_02.html</v>
      </c>
      <c r="E8" s="1" t="n">
        <v>1</v>
      </c>
      <c r="F8" s="3" t="s">
        <v>42</v>
      </c>
      <c r="G8" s="1" t="n">
        <v>1190339</v>
      </c>
      <c r="H8" s="1" t="n">
        <v>924142</v>
      </c>
      <c r="I8" s="3" t="s">
        <v>29</v>
      </c>
      <c r="J8" s="1" t="s">
        <v>30</v>
      </c>
      <c r="K8" s="1" t="s">
        <v>31</v>
      </c>
      <c r="L8" s="1" t="s">
        <v>43</v>
      </c>
      <c r="M8" s="1" t="s">
        <v>33</v>
      </c>
    </row>
    <row r="9" customFormat="false" ht="18.7" hidden="false" customHeight="true" outlineLevel="0" collapsed="false">
      <c r="A9" s="1" t="n">
        <v>8</v>
      </c>
      <c r="B9" s="1" t="s">
        <v>13</v>
      </c>
      <c r="C9" s="2" t="str">
        <f aca="false">HYPERLINK("https://mncourtfraud.com/file/APR_2024__julia_dayton_klein__MH_hearings_02.pdf.ots","APR_2024__julia_dayton_klein__MH_hearings_02.pdf.ots")</f>
        <v>APR_2024__julia_dayton_klein__MH_hearings_02.pdf.ots</v>
      </c>
      <c r="D9" s="2" t="str">
        <f aca="false">HYPERLINK("https://mncourtfraud.com/file/APR_2024__julia_dayton_klein__MH_hearings_02.pdf","APR_2024__julia_dayton_klein__MH_hearings_02.pdf")</f>
        <v>APR_2024__julia_dayton_klein__MH_hearings_02.pdf</v>
      </c>
      <c r="E9" s="1" t="n">
        <v>1</v>
      </c>
      <c r="F9" s="3" t="s">
        <v>44</v>
      </c>
      <c r="G9" s="1" t="n">
        <v>224270</v>
      </c>
      <c r="H9" s="1" t="n">
        <v>924157</v>
      </c>
      <c r="I9" s="3" t="s">
        <v>45</v>
      </c>
      <c r="J9" s="1" t="s">
        <v>46</v>
      </c>
      <c r="K9" s="1" t="s">
        <v>47</v>
      </c>
      <c r="L9" s="1" t="s">
        <v>48</v>
      </c>
      <c r="M9" s="1" t="s">
        <v>49</v>
      </c>
    </row>
    <row r="10" customFormat="false" ht="18.7" hidden="false" customHeight="true" outlineLevel="0" collapsed="false">
      <c r="A10" s="1" t="n">
        <v>9</v>
      </c>
      <c r="B10" s="1" t="s">
        <v>13</v>
      </c>
      <c r="C10" s="2" t="str">
        <f aca="false">HYPERLINK("https://mncourtfraud.com/file/APR_2024__julia_dayton_klein__MH_hearings_02.raw.json.ots","APR_2024__julia_dayton_klein__MH_hearings_02.raw.json.ots")</f>
        <v>APR_2024__julia_dayton_klein__MH_hearings_02.raw.json.ots</v>
      </c>
      <c r="D10" s="2" t="str">
        <f aca="false">HYPERLINK("https://mncourtfraud.com/file/APR_2024__julia_dayton_klein__MH_hearings_02.raw.json","APR_2024__julia_dayton_klein__MH_hearings_02.raw.json")</f>
        <v>APR_2024__julia_dayton_klein__MH_hearings_02.raw.json</v>
      </c>
      <c r="E10" s="1" t="n">
        <v>1</v>
      </c>
      <c r="F10" s="3" t="s">
        <v>50</v>
      </c>
      <c r="G10" s="1" t="n">
        <v>272752</v>
      </c>
      <c r="H10" s="1" t="n">
        <v>926676</v>
      </c>
      <c r="I10" s="3" t="s">
        <v>15</v>
      </c>
      <c r="J10" s="1" t="s">
        <v>16</v>
      </c>
      <c r="K10" s="1" t="s">
        <v>17</v>
      </c>
      <c r="L10" s="1" t="s">
        <v>41</v>
      </c>
      <c r="M10" s="1" t="s">
        <v>19</v>
      </c>
    </row>
    <row r="11" customFormat="false" ht="18.7" hidden="false" customHeight="true" outlineLevel="0" collapsed="false">
      <c r="A11" s="1" t="n">
        <v>10</v>
      </c>
      <c r="B11" s="1" t="s">
        <v>13</v>
      </c>
      <c r="C11" s="2" t="str">
        <f aca="false">HYPERLINK("https://mncourtfraud.com/file/APR_2024__julia_dayton_klein__MH_hearings_03.html.ots","APR_2024__julia_dayton_klein__MH_hearings_03.html.ots")</f>
        <v>APR_2024__julia_dayton_klein__MH_hearings_03.html.ots</v>
      </c>
      <c r="D11" s="2" t="str">
        <f aca="false">HYPERLINK("https://mncourtfraud.com/file/APR_2024__julia_dayton_klein__MH_hearings_03.html","APR_2024__julia_dayton_klein__MH_hearings_03.html")</f>
        <v>APR_2024__julia_dayton_klein__MH_hearings_03.html</v>
      </c>
      <c r="E11" s="1" t="n">
        <v>1</v>
      </c>
      <c r="F11" s="3" t="s">
        <v>51</v>
      </c>
      <c r="G11" s="1" t="n">
        <v>1186288</v>
      </c>
      <c r="H11" s="1" t="n">
        <v>924142</v>
      </c>
      <c r="I11" s="3" t="s">
        <v>29</v>
      </c>
      <c r="J11" s="1" t="s">
        <v>30</v>
      </c>
      <c r="K11" s="1" t="s">
        <v>31</v>
      </c>
      <c r="L11" s="1" t="s">
        <v>52</v>
      </c>
      <c r="M11" s="1" t="s">
        <v>33</v>
      </c>
    </row>
    <row r="12" customFormat="false" ht="18.7" hidden="false" customHeight="true" outlineLevel="0" collapsed="false">
      <c r="A12" s="1" t="n">
        <v>11</v>
      </c>
      <c r="B12" s="1" t="s">
        <v>13</v>
      </c>
      <c r="C12" s="2" t="str">
        <f aca="false">HYPERLINK("https://mncourtfraud.com/file/APR_2024__julia_dayton_klein__MH_hearings_03.pdf.ots","APR_2024__julia_dayton_klein__MH_hearings_03.pdf.ots")</f>
        <v>APR_2024__julia_dayton_klein__MH_hearings_03.pdf.ots</v>
      </c>
      <c r="D12" s="2" t="str">
        <f aca="false">HYPERLINK("https://mncourtfraud.com/file/APR_2024__julia_dayton_klein__MH_hearings_03.pdf","APR_2024__julia_dayton_klein__MH_hearings_03.pdf")</f>
        <v>APR_2024__julia_dayton_klein__MH_hearings_03.pdf</v>
      </c>
      <c r="E12" s="1" t="n">
        <v>1</v>
      </c>
      <c r="F12" s="3" t="s">
        <v>53</v>
      </c>
      <c r="G12" s="1" t="n">
        <v>224560</v>
      </c>
      <c r="H12" s="1" t="n">
        <v>924118</v>
      </c>
      <c r="I12" s="3" t="s">
        <v>35</v>
      </c>
      <c r="J12" s="1" t="s">
        <v>36</v>
      </c>
      <c r="K12" s="1" t="s">
        <v>37</v>
      </c>
      <c r="L12" s="1" t="s">
        <v>54</v>
      </c>
      <c r="M12" s="1" t="s">
        <v>39</v>
      </c>
    </row>
    <row r="13" customFormat="false" ht="18.7" hidden="false" customHeight="true" outlineLevel="0" collapsed="false">
      <c r="A13" s="1" t="n">
        <v>12</v>
      </c>
      <c r="B13" s="1" t="s">
        <v>13</v>
      </c>
      <c r="C13" s="2" t="str">
        <f aca="false">HYPERLINK("https://mncourtfraud.com/file/APR_2024__julia_dayton_klein__MH_hearings_03.raw.json.ots","APR_2024__julia_dayton_klein__MH_hearings_03.raw.json.ots")</f>
        <v>APR_2024__julia_dayton_klein__MH_hearings_03.raw.json.ots</v>
      </c>
      <c r="D13" s="2" t="str">
        <f aca="false">HYPERLINK("https://mncourtfraud.com/file/APR_2024__julia_dayton_klein__MH_hearings_03.raw.json","APR_2024__julia_dayton_klein__MH_hearings_03.raw.json")</f>
        <v>APR_2024__julia_dayton_klein__MH_hearings_03.raw.json</v>
      </c>
      <c r="E13" s="1" t="n">
        <v>1</v>
      </c>
      <c r="F13" s="3" t="s">
        <v>55</v>
      </c>
      <c r="G13" s="1" t="n">
        <v>270970</v>
      </c>
      <c r="H13" s="1" t="n">
        <v>926676</v>
      </c>
      <c r="I13" s="3" t="s">
        <v>15</v>
      </c>
      <c r="J13" s="1" t="s">
        <v>16</v>
      </c>
      <c r="K13" s="1" t="s">
        <v>17</v>
      </c>
      <c r="L13" s="1" t="s">
        <v>56</v>
      </c>
      <c r="M13" s="1" t="s">
        <v>19</v>
      </c>
    </row>
    <row r="14" customFormat="false" ht="18.7" hidden="false" customHeight="true" outlineLevel="0" collapsed="false">
      <c r="A14" s="1" t="n">
        <v>13</v>
      </c>
      <c r="B14" s="1" t="s">
        <v>13</v>
      </c>
      <c r="C14" s="2" t="str">
        <f aca="false">HYPERLINK("https://mncourtfraud.com/file/APR_2024__julia_dayton_klein__MH_hearings_04.html.ots","APR_2024__julia_dayton_klein__MH_hearings_04.html.ots")</f>
        <v>APR_2024__julia_dayton_klein__MH_hearings_04.html.ots</v>
      </c>
      <c r="D14" s="2" t="str">
        <f aca="false">HYPERLINK("https://mncourtfraud.com/file/APR_2024__julia_dayton_klein__MH_hearings_04.html","APR_2024__julia_dayton_klein__MH_hearings_04.html")</f>
        <v>APR_2024__julia_dayton_klein__MH_hearings_04.html</v>
      </c>
      <c r="E14" s="1" t="n">
        <v>1</v>
      </c>
      <c r="F14" s="3" t="s">
        <v>57</v>
      </c>
      <c r="G14" s="1" t="n">
        <v>1181825</v>
      </c>
      <c r="H14" s="1" t="n">
        <v>924118</v>
      </c>
      <c r="I14" s="3" t="s">
        <v>35</v>
      </c>
      <c r="J14" s="1" t="s">
        <v>36</v>
      </c>
      <c r="K14" s="1" t="s">
        <v>37</v>
      </c>
      <c r="L14" s="1" t="s">
        <v>58</v>
      </c>
      <c r="M14" s="1" t="s">
        <v>39</v>
      </c>
    </row>
    <row r="15" customFormat="false" ht="18.7" hidden="false" customHeight="true" outlineLevel="0" collapsed="false">
      <c r="A15" s="1" t="n">
        <v>14</v>
      </c>
      <c r="B15" s="1" t="s">
        <v>13</v>
      </c>
      <c r="C15" s="2" t="str">
        <f aca="false">HYPERLINK("https://mncourtfraud.com/file/APR_2024__julia_dayton_klein__MH_hearings_04.pdf.ots","APR_2024__julia_dayton_klein__MH_hearings_04.pdf.ots")</f>
        <v>APR_2024__julia_dayton_klein__MH_hearings_04.pdf.ots</v>
      </c>
      <c r="D15" s="2" t="str">
        <f aca="false">HYPERLINK("https://mncourtfraud.com/file/APR_2024__julia_dayton_klein__MH_hearings_04.pdf","APR_2024__julia_dayton_klein__MH_hearings_04.pdf")</f>
        <v>APR_2024__julia_dayton_klein__MH_hearings_04.pdf</v>
      </c>
      <c r="E15" s="1" t="n">
        <v>1</v>
      </c>
      <c r="F15" s="3" t="s">
        <v>59</v>
      </c>
      <c r="G15" s="1" t="n">
        <v>223989</v>
      </c>
      <c r="H15" s="1" t="n">
        <v>924142</v>
      </c>
      <c r="I15" s="3" t="s">
        <v>29</v>
      </c>
      <c r="J15" s="1" t="s">
        <v>30</v>
      </c>
      <c r="K15" s="1" t="s">
        <v>31</v>
      </c>
      <c r="L15" s="1" t="s">
        <v>60</v>
      </c>
      <c r="M15" s="1" t="s">
        <v>33</v>
      </c>
    </row>
    <row r="16" customFormat="false" ht="18.7" hidden="false" customHeight="true" outlineLevel="0" collapsed="false">
      <c r="A16" s="1" t="n">
        <v>15</v>
      </c>
      <c r="B16" s="1" t="s">
        <v>13</v>
      </c>
      <c r="C16" s="2" t="str">
        <f aca="false">HYPERLINK("https://mncourtfraud.com/file/APR_2024__julia_dayton_klein__MH_hearings_04.raw.json.ots","APR_2024__julia_dayton_klein__MH_hearings_04.raw.json.ots")</f>
        <v>APR_2024__julia_dayton_klein__MH_hearings_04.raw.json.ots</v>
      </c>
      <c r="D16" s="2" t="str">
        <f aca="false">HYPERLINK("https://mncourtfraud.com/file/APR_2024__julia_dayton_klein__MH_hearings_04.raw.json","APR_2024__julia_dayton_klein__MH_hearings_04.raw.json")</f>
        <v>APR_2024__julia_dayton_klein__MH_hearings_04.raw.json</v>
      </c>
      <c r="E16" s="1" t="n">
        <v>1</v>
      </c>
      <c r="F16" s="3" t="s">
        <v>61</v>
      </c>
      <c r="G16" s="1" t="n">
        <v>270267</v>
      </c>
      <c r="H16" s="1" t="n">
        <v>926676</v>
      </c>
      <c r="I16" s="3" t="s">
        <v>15</v>
      </c>
      <c r="J16" s="1" t="s">
        <v>16</v>
      </c>
      <c r="K16" s="1" t="s">
        <v>17</v>
      </c>
      <c r="L16" s="1" t="s">
        <v>62</v>
      </c>
      <c r="M16" s="1" t="s">
        <v>19</v>
      </c>
    </row>
    <row r="17" customFormat="false" ht="18.7" hidden="false" customHeight="true" outlineLevel="0" collapsed="false">
      <c r="A17" s="1" t="n">
        <v>16</v>
      </c>
      <c r="B17" s="1" t="s">
        <v>13</v>
      </c>
      <c r="C17" s="2" t="str">
        <f aca="false">HYPERLINK("https://mncourtfraud.com/file/APR_2024__julia_dayton_klein__MH_hearings_05.html.ots","APR_2024__julia_dayton_klein__MH_hearings_05.html.ots")</f>
        <v>APR_2024__julia_dayton_klein__MH_hearings_05.html.ots</v>
      </c>
      <c r="D17" s="2" t="str">
        <f aca="false">HYPERLINK("https://mncourtfraud.com/file/APR_2024__julia_dayton_klein__MH_hearings_05.html","APR_2024__julia_dayton_klein__MH_hearings_05.html")</f>
        <v>APR_2024__julia_dayton_klein__MH_hearings_05.html</v>
      </c>
      <c r="E17" s="1" t="n">
        <v>1</v>
      </c>
      <c r="F17" s="3" t="s">
        <v>63</v>
      </c>
      <c r="G17" s="1" t="n">
        <v>1184086</v>
      </c>
      <c r="H17" s="1" t="n">
        <v>924157</v>
      </c>
      <c r="I17" s="3" t="s">
        <v>45</v>
      </c>
      <c r="J17" s="1" t="s">
        <v>46</v>
      </c>
      <c r="K17" s="1" t="s">
        <v>47</v>
      </c>
      <c r="L17" s="1" t="s">
        <v>64</v>
      </c>
      <c r="M17" s="1" t="s">
        <v>49</v>
      </c>
    </row>
    <row r="18" customFormat="false" ht="18.7" hidden="false" customHeight="true" outlineLevel="0" collapsed="false">
      <c r="A18" s="1" t="n">
        <v>17</v>
      </c>
      <c r="B18" s="1" t="s">
        <v>13</v>
      </c>
      <c r="C18" s="2" t="str">
        <f aca="false">HYPERLINK("https://mncourtfraud.com/file/APR_2024__julia_dayton_klein__MH_hearings_05.pdf.ots","APR_2024__julia_dayton_klein__MH_hearings_05.pdf.ots")</f>
        <v>APR_2024__julia_dayton_klein__MH_hearings_05.pdf.ots</v>
      </c>
      <c r="D18" s="2" t="str">
        <f aca="false">HYPERLINK("https://mncourtfraud.com/file/APR_2024__julia_dayton_klein__MH_hearings_05.pdf","APR_2024__julia_dayton_klein__MH_hearings_05.pdf")</f>
        <v>APR_2024__julia_dayton_klein__MH_hearings_05.pdf</v>
      </c>
      <c r="E18" s="1" t="n">
        <v>1</v>
      </c>
      <c r="F18" s="3" t="s">
        <v>65</v>
      </c>
      <c r="G18" s="1" t="n">
        <v>224988</v>
      </c>
      <c r="H18" s="1" t="n">
        <v>924118</v>
      </c>
      <c r="I18" s="3" t="s">
        <v>35</v>
      </c>
      <c r="J18" s="1" t="s">
        <v>36</v>
      </c>
      <c r="K18" s="1" t="s">
        <v>37</v>
      </c>
      <c r="L18" s="1" t="s">
        <v>66</v>
      </c>
      <c r="M18" s="1" t="s">
        <v>39</v>
      </c>
    </row>
    <row r="19" customFormat="false" ht="18.7" hidden="false" customHeight="true" outlineLevel="0" collapsed="false">
      <c r="A19" s="1" t="n">
        <v>18</v>
      </c>
      <c r="B19" s="1" t="s">
        <v>13</v>
      </c>
      <c r="C19" s="2" t="str">
        <f aca="false">HYPERLINK("https://mncourtfraud.com/file/APR_2024__julia_dayton_klein__MH_hearings_05.raw.json.ots","APR_2024__julia_dayton_klein__MH_hearings_05.raw.json.ots")</f>
        <v>APR_2024__julia_dayton_klein__MH_hearings_05.raw.json.ots</v>
      </c>
      <c r="D19" s="2" t="str">
        <f aca="false">HYPERLINK("https://mncourtfraud.com/file/APR_2024__julia_dayton_klein__MH_hearings_05.raw.json","APR_2024__julia_dayton_klein__MH_hearings_05.raw.json")</f>
        <v>APR_2024__julia_dayton_klein__MH_hearings_05.raw.json</v>
      </c>
      <c r="E19" s="1" t="n">
        <v>1</v>
      </c>
      <c r="F19" s="3" t="s">
        <v>67</v>
      </c>
      <c r="G19" s="1" t="n">
        <v>271331</v>
      </c>
      <c r="H19" s="1" t="n">
        <v>926636</v>
      </c>
      <c r="I19" s="3" t="s">
        <v>68</v>
      </c>
      <c r="J19" s="1" t="s">
        <v>69</v>
      </c>
      <c r="K19" s="1" t="s">
        <v>70</v>
      </c>
      <c r="L19" s="1" t="s">
        <v>71</v>
      </c>
      <c r="M19" s="1" t="s">
        <v>72</v>
      </c>
    </row>
    <row r="20" customFormat="false" ht="18.7" hidden="false" customHeight="true" outlineLevel="0" collapsed="false">
      <c r="A20" s="1" t="n">
        <v>19</v>
      </c>
      <c r="B20" s="1" t="s">
        <v>13</v>
      </c>
      <c r="C20" s="2" t="str">
        <f aca="false">HYPERLINK("https://mncourtfraud.com/file/APR_2024__julia_dayton_klein__MH_hearings_06.html.ots","APR_2024__julia_dayton_klein__MH_hearings_06.html.ots")</f>
        <v>APR_2024__julia_dayton_klein__MH_hearings_06.html.ots</v>
      </c>
      <c r="D20" s="2" t="str">
        <f aca="false">HYPERLINK("https://mncourtfraud.com/file/APR_2024__julia_dayton_klein__MH_hearings_06.html","APR_2024__julia_dayton_klein__MH_hearings_06.html")</f>
        <v>APR_2024__julia_dayton_klein__MH_hearings_06.html</v>
      </c>
      <c r="E20" s="1" t="n">
        <v>1</v>
      </c>
      <c r="F20" s="3" t="s">
        <v>73</v>
      </c>
      <c r="G20" s="1" t="n">
        <v>1181308</v>
      </c>
      <c r="H20" s="1" t="n">
        <v>924157</v>
      </c>
      <c r="I20" s="3" t="s">
        <v>45</v>
      </c>
      <c r="J20" s="1" t="s">
        <v>46</v>
      </c>
      <c r="K20" s="1" t="s">
        <v>47</v>
      </c>
      <c r="L20" s="1" t="s">
        <v>74</v>
      </c>
      <c r="M20" s="1" t="s">
        <v>49</v>
      </c>
    </row>
    <row r="21" customFormat="false" ht="18.7" hidden="false" customHeight="true" outlineLevel="0" collapsed="false">
      <c r="A21" s="1" t="n">
        <v>20</v>
      </c>
      <c r="B21" s="1" t="s">
        <v>13</v>
      </c>
      <c r="C21" s="2" t="str">
        <f aca="false">HYPERLINK("https://mncourtfraud.com/file/APR_2024__julia_dayton_klein__MH_hearings_06.pdf.ots","APR_2024__julia_dayton_klein__MH_hearings_06.pdf.ots")</f>
        <v>APR_2024__julia_dayton_klein__MH_hearings_06.pdf.ots</v>
      </c>
      <c r="D21" s="2" t="str">
        <f aca="false">HYPERLINK("https://mncourtfraud.com/file/APR_2024__julia_dayton_klein__MH_hearings_06.pdf","APR_2024__julia_dayton_klein__MH_hearings_06.pdf")</f>
        <v>APR_2024__julia_dayton_klein__MH_hearings_06.pdf</v>
      </c>
      <c r="E21" s="1" t="n">
        <v>1</v>
      </c>
      <c r="F21" s="3" t="s">
        <v>75</v>
      </c>
      <c r="G21" s="1" t="n">
        <v>222218</v>
      </c>
      <c r="H21" s="1" t="n">
        <v>924118</v>
      </c>
      <c r="I21" s="3" t="s">
        <v>35</v>
      </c>
      <c r="J21" s="1" t="s">
        <v>36</v>
      </c>
      <c r="K21" s="1" t="s">
        <v>37</v>
      </c>
      <c r="L21" s="1" t="s">
        <v>76</v>
      </c>
      <c r="M21" s="1" t="s">
        <v>39</v>
      </c>
    </row>
    <row r="22" customFormat="false" ht="18.7" hidden="false" customHeight="true" outlineLevel="0" collapsed="false">
      <c r="A22" s="1" t="n">
        <v>21</v>
      </c>
      <c r="B22" s="1" t="s">
        <v>13</v>
      </c>
      <c r="C22" s="2" t="str">
        <f aca="false">HYPERLINK("https://mncourtfraud.com/file/APR_2024__julia_dayton_klein__MH_hearings_06.raw.json.ots","APR_2024__julia_dayton_klein__MH_hearings_06.raw.json.ots")</f>
        <v>APR_2024__julia_dayton_klein__MH_hearings_06.raw.json.ots</v>
      </c>
      <c r="D22" s="2" t="str">
        <f aca="false">HYPERLINK("https://mncourtfraud.com/file/APR_2024__julia_dayton_klein__MH_hearings_06.raw.json","APR_2024__julia_dayton_klein__MH_hearings_06.raw.json")</f>
        <v>APR_2024__julia_dayton_klein__MH_hearings_06.raw.json</v>
      </c>
      <c r="E22" s="1" t="n">
        <v>1</v>
      </c>
      <c r="F22" s="3" t="s">
        <v>77</v>
      </c>
      <c r="G22" s="1" t="n">
        <v>271104</v>
      </c>
      <c r="H22" s="1" t="n">
        <v>926634</v>
      </c>
      <c r="I22" s="3" t="s">
        <v>23</v>
      </c>
      <c r="J22" s="1" t="s">
        <v>24</v>
      </c>
      <c r="K22" s="1" t="s">
        <v>25</v>
      </c>
      <c r="L22" s="1" t="s">
        <v>78</v>
      </c>
      <c r="M22" s="1" t="s">
        <v>27</v>
      </c>
    </row>
    <row r="23" customFormat="false" ht="18.7" hidden="false" customHeight="true" outlineLevel="0" collapsed="false">
      <c r="A23" s="1" t="n">
        <v>22</v>
      </c>
      <c r="B23" s="1" t="s">
        <v>13</v>
      </c>
      <c r="C23" s="2" t="str">
        <f aca="false">HYPERLINK("https://mncourtfraud.com/file/APR_2024__julia_dayton_klein__MH_hearings_07.html.ots","APR_2024__julia_dayton_klein__MH_hearings_07.html.ots")</f>
        <v>APR_2024__julia_dayton_klein__MH_hearings_07.html.ots</v>
      </c>
      <c r="D23" s="2" t="str">
        <f aca="false">HYPERLINK("https://mncourtfraud.com/file/APR_2024__julia_dayton_klein__MH_hearings_07.html","APR_2024__julia_dayton_klein__MH_hearings_07.html")</f>
        <v>APR_2024__julia_dayton_klein__MH_hearings_07.html</v>
      </c>
      <c r="E23" s="1" t="n">
        <v>1</v>
      </c>
      <c r="F23" s="3" t="s">
        <v>79</v>
      </c>
      <c r="G23" s="1" t="n">
        <v>1182642</v>
      </c>
      <c r="H23" s="1" t="n">
        <v>924157</v>
      </c>
      <c r="I23" s="3" t="s">
        <v>45</v>
      </c>
      <c r="J23" s="1" t="s">
        <v>46</v>
      </c>
      <c r="K23" s="1" t="s">
        <v>47</v>
      </c>
      <c r="L23" s="1" t="s">
        <v>80</v>
      </c>
      <c r="M23" s="1" t="s">
        <v>49</v>
      </c>
    </row>
    <row r="24" customFormat="false" ht="18.7" hidden="false" customHeight="true" outlineLevel="0" collapsed="false">
      <c r="A24" s="1" t="n">
        <v>23</v>
      </c>
      <c r="B24" s="1" t="s">
        <v>13</v>
      </c>
      <c r="C24" s="2" t="str">
        <f aca="false">HYPERLINK("https://mncourtfraud.com/file/APR_2024__julia_dayton_klein__MH_hearings_07.pdf.ots","APR_2024__julia_dayton_klein__MH_hearings_07.pdf.ots")</f>
        <v>APR_2024__julia_dayton_klein__MH_hearings_07.pdf.ots</v>
      </c>
      <c r="D24" s="2" t="str">
        <f aca="false">HYPERLINK("https://mncourtfraud.com/file/APR_2024__julia_dayton_klein__MH_hearings_07.pdf","APR_2024__julia_dayton_klein__MH_hearings_07.pdf")</f>
        <v>APR_2024__julia_dayton_klein__MH_hearings_07.pdf</v>
      </c>
      <c r="E24" s="1" t="n">
        <v>1</v>
      </c>
      <c r="F24" s="3" t="s">
        <v>81</v>
      </c>
      <c r="G24" s="1" t="n">
        <v>223855</v>
      </c>
      <c r="H24" s="1" t="n">
        <v>924142</v>
      </c>
      <c r="I24" s="3" t="s">
        <v>29</v>
      </c>
      <c r="J24" s="1" t="s">
        <v>30</v>
      </c>
      <c r="K24" s="1" t="s">
        <v>31</v>
      </c>
      <c r="L24" s="1" t="s">
        <v>82</v>
      </c>
      <c r="M24" s="1" t="s">
        <v>33</v>
      </c>
    </row>
    <row r="25" customFormat="false" ht="18.7" hidden="false" customHeight="true" outlineLevel="0" collapsed="false">
      <c r="A25" s="1" t="n">
        <v>24</v>
      </c>
      <c r="B25" s="1" t="s">
        <v>13</v>
      </c>
      <c r="C25" s="2" t="str">
        <f aca="false">HYPERLINK("https://mncourtfraud.com/file/APR_2024__julia_dayton_klein__MH_hearings_07.raw.json.ots","APR_2024__julia_dayton_klein__MH_hearings_07.raw.json.ots")</f>
        <v>APR_2024__julia_dayton_klein__MH_hearings_07.raw.json.ots</v>
      </c>
      <c r="D25" s="2" t="str">
        <f aca="false">HYPERLINK("https://mncourtfraud.com/file/APR_2024__julia_dayton_klein__MH_hearings_07.raw.json","APR_2024__julia_dayton_klein__MH_hearings_07.raw.json")</f>
        <v>APR_2024__julia_dayton_klein__MH_hearings_07.raw.json</v>
      </c>
      <c r="E25" s="1" t="n">
        <v>1</v>
      </c>
      <c r="F25" s="3" t="s">
        <v>83</v>
      </c>
      <c r="G25" s="1" t="n">
        <v>270849</v>
      </c>
      <c r="H25" s="1" t="n">
        <v>926636</v>
      </c>
      <c r="I25" s="3" t="s">
        <v>68</v>
      </c>
      <c r="J25" s="1" t="s">
        <v>69</v>
      </c>
      <c r="K25" s="1" t="s">
        <v>70</v>
      </c>
      <c r="L25" s="1" t="s">
        <v>78</v>
      </c>
      <c r="M25" s="1" t="s">
        <v>72</v>
      </c>
    </row>
    <row r="26" customFormat="false" ht="18.7" hidden="false" customHeight="true" outlineLevel="0" collapsed="false">
      <c r="A26" s="1" t="n">
        <v>25</v>
      </c>
      <c r="B26" s="1" t="s">
        <v>13</v>
      </c>
      <c r="C26" s="2" t="str">
        <f aca="false">HYPERLINK("https://mncourtfraud.com/file/APR_2024__julia_dayton_klein__MH_hearings_08.html.ots","APR_2024__julia_dayton_klein__MH_hearings_08.html.ots")</f>
        <v>APR_2024__julia_dayton_klein__MH_hearings_08.html.ots</v>
      </c>
      <c r="D26" s="2" t="str">
        <f aca="false">HYPERLINK("https://mncourtfraud.com/file/APR_2024__julia_dayton_klein__MH_hearings_08.html","APR_2024__julia_dayton_klein__MH_hearings_08.html")</f>
        <v>APR_2024__julia_dayton_klein__MH_hearings_08.html</v>
      </c>
      <c r="E26" s="1" t="n">
        <v>1</v>
      </c>
      <c r="F26" s="3" t="s">
        <v>84</v>
      </c>
      <c r="G26" s="1" t="n">
        <v>1181419</v>
      </c>
      <c r="H26" s="1" t="n">
        <v>924157</v>
      </c>
      <c r="I26" s="3" t="s">
        <v>45</v>
      </c>
      <c r="J26" s="1" t="s">
        <v>46</v>
      </c>
      <c r="K26" s="1" t="s">
        <v>47</v>
      </c>
      <c r="L26" s="1" t="s">
        <v>85</v>
      </c>
      <c r="M26" s="1" t="s">
        <v>49</v>
      </c>
    </row>
    <row r="27" customFormat="false" ht="18.7" hidden="false" customHeight="true" outlineLevel="0" collapsed="false">
      <c r="A27" s="1" t="n">
        <v>26</v>
      </c>
      <c r="B27" s="1" t="s">
        <v>13</v>
      </c>
      <c r="C27" s="2" t="str">
        <f aca="false">HYPERLINK("https://mncourtfraud.com/file/APR_2024__julia_dayton_klein__MH_hearings_08.pdf.ots","APR_2024__julia_dayton_klein__MH_hearings_08.pdf.ots")</f>
        <v>APR_2024__julia_dayton_klein__MH_hearings_08.pdf.ots</v>
      </c>
      <c r="D27" s="2" t="str">
        <f aca="false">HYPERLINK("https://mncourtfraud.com/file/APR_2024__julia_dayton_klein__MH_hearings_08.pdf","APR_2024__julia_dayton_klein__MH_hearings_08.pdf")</f>
        <v>APR_2024__julia_dayton_klein__MH_hearings_08.pdf</v>
      </c>
      <c r="E27" s="1" t="n">
        <v>1</v>
      </c>
      <c r="F27" s="3" t="s">
        <v>86</v>
      </c>
      <c r="G27" s="1" t="n">
        <v>223219</v>
      </c>
      <c r="H27" s="1" t="n">
        <v>924157</v>
      </c>
      <c r="I27" s="3" t="s">
        <v>45</v>
      </c>
      <c r="J27" s="1" t="s">
        <v>46</v>
      </c>
      <c r="K27" s="1" t="s">
        <v>47</v>
      </c>
      <c r="L27" s="1" t="s">
        <v>87</v>
      </c>
      <c r="M27" s="1" t="s">
        <v>49</v>
      </c>
    </row>
    <row r="28" customFormat="false" ht="18.7" hidden="false" customHeight="true" outlineLevel="0" collapsed="false">
      <c r="A28" s="1" t="n">
        <v>27</v>
      </c>
      <c r="B28" s="1" t="s">
        <v>13</v>
      </c>
      <c r="C28" s="2" t="str">
        <f aca="false">HYPERLINK("https://mncourtfraud.com/file/APR_2024__julia_dayton_klein__MH_hearings_08.raw.json.ots","APR_2024__julia_dayton_klein__MH_hearings_08.raw.json.ots")</f>
        <v>APR_2024__julia_dayton_klein__MH_hearings_08.raw.json.ots</v>
      </c>
      <c r="D28" s="2" t="str">
        <f aca="false">HYPERLINK("https://mncourtfraud.com/file/APR_2024__julia_dayton_klein__MH_hearings_08.raw.json","APR_2024__julia_dayton_klein__MH_hearings_08.raw.json")</f>
        <v>APR_2024__julia_dayton_klein__MH_hearings_08.raw.json</v>
      </c>
      <c r="E28" s="1" t="n">
        <v>1</v>
      </c>
      <c r="F28" s="3" t="s">
        <v>88</v>
      </c>
      <c r="G28" s="1" t="n">
        <v>271290</v>
      </c>
      <c r="H28" s="1" t="n">
        <v>926676</v>
      </c>
      <c r="I28" s="3" t="s">
        <v>15</v>
      </c>
      <c r="J28" s="1" t="s">
        <v>16</v>
      </c>
      <c r="K28" s="1" t="s">
        <v>17</v>
      </c>
      <c r="L28" s="1" t="s">
        <v>89</v>
      </c>
      <c r="M28" s="1" t="s">
        <v>19</v>
      </c>
    </row>
    <row r="29" customFormat="false" ht="18.7" hidden="false" customHeight="true" outlineLevel="0" collapsed="false">
      <c r="A29" s="1" t="n">
        <v>28</v>
      </c>
      <c r="B29" s="1" t="s">
        <v>13</v>
      </c>
      <c r="C29" s="2" t="str">
        <f aca="false">HYPERLINK("https://mncourtfraud.com/file/APR_2024__julia_dayton_klein__MH_hearings_09.html.ots","APR_2024__julia_dayton_klein__MH_hearings_09.html.ots")</f>
        <v>APR_2024__julia_dayton_klein__MH_hearings_09.html.ots</v>
      </c>
      <c r="D29" s="2" t="str">
        <f aca="false">HYPERLINK("https://mncourtfraud.com/file/APR_2024__julia_dayton_klein__MH_hearings_09.html","APR_2024__julia_dayton_klein__MH_hearings_09.html")</f>
        <v>APR_2024__julia_dayton_klein__MH_hearings_09.html</v>
      </c>
      <c r="E29" s="1" t="n">
        <v>1</v>
      </c>
      <c r="F29" s="3" t="s">
        <v>90</v>
      </c>
      <c r="G29" s="1" t="n">
        <v>1188192</v>
      </c>
      <c r="H29" s="1" t="n">
        <v>924142</v>
      </c>
      <c r="I29" s="3" t="s">
        <v>29</v>
      </c>
      <c r="J29" s="1" t="s">
        <v>30</v>
      </c>
      <c r="K29" s="1" t="s">
        <v>31</v>
      </c>
      <c r="L29" s="1" t="s">
        <v>91</v>
      </c>
      <c r="M29" s="1" t="s">
        <v>33</v>
      </c>
    </row>
    <row r="30" customFormat="false" ht="18.7" hidden="false" customHeight="true" outlineLevel="0" collapsed="false">
      <c r="A30" s="1" t="n">
        <v>29</v>
      </c>
      <c r="B30" s="1" t="s">
        <v>13</v>
      </c>
      <c r="C30" s="2" t="str">
        <f aca="false">HYPERLINK("https://mncourtfraud.com/file/APR_2024__julia_dayton_klein__MH_hearings_09.pdf.ots","APR_2024__julia_dayton_klein__MH_hearings_09.pdf.ots")</f>
        <v>APR_2024__julia_dayton_klein__MH_hearings_09.pdf.ots</v>
      </c>
      <c r="D30" s="2" t="str">
        <f aca="false">HYPERLINK("https://mncourtfraud.com/file/APR_2024__julia_dayton_klein__MH_hearings_09.pdf","APR_2024__julia_dayton_klein__MH_hearings_09.pdf")</f>
        <v>APR_2024__julia_dayton_klein__MH_hearings_09.pdf</v>
      </c>
      <c r="E30" s="1" t="n">
        <v>1</v>
      </c>
      <c r="F30" s="3" t="s">
        <v>92</v>
      </c>
      <c r="G30" s="1" t="n">
        <v>223624</v>
      </c>
      <c r="H30" s="1" t="n">
        <v>924142</v>
      </c>
      <c r="I30" s="3" t="s">
        <v>29</v>
      </c>
      <c r="J30" s="1" t="s">
        <v>30</v>
      </c>
      <c r="K30" s="1" t="s">
        <v>31</v>
      </c>
      <c r="L30" s="1" t="s">
        <v>93</v>
      </c>
      <c r="M30" s="1" t="s">
        <v>33</v>
      </c>
    </row>
    <row r="31" customFormat="false" ht="18.7" hidden="false" customHeight="true" outlineLevel="0" collapsed="false">
      <c r="A31" s="1" t="n">
        <v>30</v>
      </c>
      <c r="B31" s="1" t="s">
        <v>13</v>
      </c>
      <c r="C31" s="2" t="str">
        <f aca="false">HYPERLINK("https://mncourtfraud.com/file/APR_2024__julia_dayton_klein__MH_hearings_09.raw.json.ots","APR_2024__julia_dayton_klein__MH_hearings_09.raw.json.ots")</f>
        <v>APR_2024__julia_dayton_klein__MH_hearings_09.raw.json.ots</v>
      </c>
      <c r="D31" s="2" t="str">
        <f aca="false">HYPERLINK("https://mncourtfraud.com/file/APR_2024__julia_dayton_klein__MH_hearings_09.raw.json","APR_2024__julia_dayton_klein__MH_hearings_09.raw.json")</f>
        <v>APR_2024__julia_dayton_klein__MH_hearings_09.raw.json</v>
      </c>
      <c r="E31" s="1" t="n">
        <v>1</v>
      </c>
      <c r="F31" s="3" t="s">
        <v>94</v>
      </c>
      <c r="G31" s="1" t="n">
        <v>272424</v>
      </c>
      <c r="H31" s="1" t="n">
        <v>926676</v>
      </c>
      <c r="I31" s="3" t="s">
        <v>15</v>
      </c>
      <c r="J31" s="1" t="s">
        <v>16</v>
      </c>
      <c r="K31" s="1" t="s">
        <v>17</v>
      </c>
      <c r="L31" s="1" t="s">
        <v>95</v>
      </c>
      <c r="M31" s="1" t="s">
        <v>19</v>
      </c>
    </row>
    <row r="32" customFormat="false" ht="18.7" hidden="false" customHeight="true" outlineLevel="0" collapsed="false">
      <c r="A32" s="1" t="n">
        <v>31</v>
      </c>
      <c r="B32" s="1" t="s">
        <v>13</v>
      </c>
      <c r="C32" s="2" t="str">
        <f aca="false">HYPERLINK("https://mncourtfraud.com/file/APR_2024__julia_dayton_klein__MH_hearings_10.html.ots","APR_2024__julia_dayton_klein__MH_hearings_10.html.ots")</f>
        <v>APR_2024__julia_dayton_klein__MH_hearings_10.html.ots</v>
      </c>
      <c r="D32" s="2" t="str">
        <f aca="false">HYPERLINK("https://mncourtfraud.com/file/APR_2024__julia_dayton_klein__MH_hearings_10.html","APR_2024__julia_dayton_klein__MH_hearings_10.html")</f>
        <v>APR_2024__julia_dayton_klein__MH_hearings_10.html</v>
      </c>
      <c r="E32" s="1" t="n">
        <v>1</v>
      </c>
      <c r="F32" s="3" t="s">
        <v>96</v>
      </c>
      <c r="G32" s="1" t="n">
        <v>435523</v>
      </c>
      <c r="H32" s="1" t="n">
        <v>924142</v>
      </c>
      <c r="I32" s="3" t="s">
        <v>29</v>
      </c>
      <c r="J32" s="1" t="s">
        <v>30</v>
      </c>
      <c r="K32" s="1" t="s">
        <v>31</v>
      </c>
      <c r="L32" s="1" t="s">
        <v>97</v>
      </c>
      <c r="M32" s="1" t="s">
        <v>33</v>
      </c>
    </row>
    <row r="33" customFormat="false" ht="18.7" hidden="false" customHeight="true" outlineLevel="0" collapsed="false">
      <c r="A33" s="1" t="n">
        <v>32</v>
      </c>
      <c r="B33" s="1" t="s">
        <v>13</v>
      </c>
      <c r="C33" s="2" t="str">
        <f aca="false">HYPERLINK("https://mncourtfraud.com/file/APR_2024__julia_dayton_klein__MH_hearings_10.pdf.ots","APR_2024__julia_dayton_klein__MH_hearings_10.pdf.ots")</f>
        <v>APR_2024__julia_dayton_klein__MH_hearings_10.pdf.ots</v>
      </c>
      <c r="D33" s="2" t="str">
        <f aca="false">HYPERLINK("https://mncourtfraud.com/file/APR_2024__julia_dayton_klein__MH_hearings_10.pdf","APR_2024__julia_dayton_klein__MH_hearings_10.pdf")</f>
        <v>APR_2024__julia_dayton_klein__MH_hearings_10.pdf</v>
      </c>
      <c r="E33" s="1" t="n">
        <v>1</v>
      </c>
      <c r="F33" s="3" t="s">
        <v>98</v>
      </c>
      <c r="G33" s="1" t="n">
        <v>135808</v>
      </c>
      <c r="H33" s="1" t="n">
        <v>924157</v>
      </c>
      <c r="I33" s="3" t="s">
        <v>45</v>
      </c>
      <c r="J33" s="1" t="s">
        <v>46</v>
      </c>
      <c r="K33" s="1" t="s">
        <v>47</v>
      </c>
      <c r="L33" s="1" t="s">
        <v>99</v>
      </c>
      <c r="M33" s="1" t="s">
        <v>49</v>
      </c>
    </row>
    <row r="34" customFormat="false" ht="18.7" hidden="false" customHeight="true" outlineLevel="0" collapsed="false">
      <c r="A34" s="1" t="n">
        <v>33</v>
      </c>
      <c r="B34" s="1" t="s">
        <v>13</v>
      </c>
      <c r="C34" s="2" t="str">
        <f aca="false">HYPERLINK("https://mncourtfraud.com/file/APR_2024__julia_dayton_klein__MH_hearings_10.raw.json.ots","APR_2024__julia_dayton_klein__MH_hearings_10.raw.json.ots")</f>
        <v>APR_2024__julia_dayton_klein__MH_hearings_10.raw.json.ots</v>
      </c>
      <c r="D34" s="2" t="str">
        <f aca="false">HYPERLINK("https://mncourtfraud.com/file/APR_2024__julia_dayton_klein__MH_hearings_10.raw.json","APR_2024__julia_dayton_klein__MH_hearings_10.raw.json")</f>
        <v>APR_2024__julia_dayton_klein__MH_hearings_10.raw.json</v>
      </c>
      <c r="E34" s="1" t="n">
        <v>1</v>
      </c>
      <c r="F34" s="3" t="s">
        <v>100</v>
      </c>
      <c r="G34" s="1" t="n">
        <v>81257</v>
      </c>
      <c r="H34" s="1" t="n">
        <v>926634</v>
      </c>
      <c r="I34" s="3" t="s">
        <v>23</v>
      </c>
      <c r="J34" s="1" t="s">
        <v>24</v>
      </c>
      <c r="K34" s="1" t="s">
        <v>25</v>
      </c>
      <c r="L34" s="1" t="s">
        <v>95</v>
      </c>
      <c r="M34" s="1" t="s">
        <v>27</v>
      </c>
    </row>
    <row r="35" customFormat="false" ht="18.7" hidden="false" customHeight="true" outlineLevel="0" collapsed="false">
      <c r="A35" s="1" t="n">
        <v>34</v>
      </c>
      <c r="B35" s="1" t="s">
        <v>13</v>
      </c>
      <c r="C35" s="2" t="str">
        <f aca="false">HYPERLINK("https://mncourtfraud.com/file/APR_2024__julia_dayton_klein__MH_hearings_by_case.csv.ots","APR_2024__julia_dayton_klein__MH_hearings_by_case.csv.ots")</f>
        <v>APR_2024__julia_dayton_klein__MH_hearings_by_case.csv.ots</v>
      </c>
      <c r="D35" s="2" t="str">
        <f aca="false">HYPERLINK("https://mncourtfraud.com/file/APR_2024__julia_dayton_klein__MH_hearings_by_case.csv","APR_2024__julia_dayton_klein__MH_hearings_by_case.csv")</f>
        <v>APR_2024__julia_dayton_klein__MH_hearings_by_case.csv</v>
      </c>
      <c r="E35" s="1" t="n">
        <v>1</v>
      </c>
      <c r="F35" s="3" t="s">
        <v>101</v>
      </c>
      <c r="G35" s="1" t="n">
        <v>241700</v>
      </c>
      <c r="H35" s="1" t="n">
        <v>926649</v>
      </c>
      <c r="I35" s="3" t="s">
        <v>102</v>
      </c>
      <c r="J35" s="1" t="s">
        <v>103</v>
      </c>
      <c r="K35" s="1" t="s">
        <v>104</v>
      </c>
      <c r="L35" s="1" t="s">
        <v>95</v>
      </c>
      <c r="M35" s="1" t="s">
        <v>105</v>
      </c>
    </row>
    <row r="36" customFormat="false" ht="18.7" hidden="false" customHeight="true" outlineLevel="0" collapsed="false">
      <c r="A36" s="1" t="n">
        <v>35</v>
      </c>
      <c r="B36" s="1" t="s">
        <v>13</v>
      </c>
      <c r="C36" s="2" t="str">
        <f aca="false">HYPERLINK("https://mncourtfraud.com/file/APR_2024__julia_dayton_klein__MH_hearings_by_hearing.csv.ots","APR_2024__julia_dayton_klein__MH_hearings_by_hearing.csv.ots")</f>
        <v>APR_2024__julia_dayton_klein__MH_hearings_by_hearing.csv.ots</v>
      </c>
      <c r="D36" s="2" t="str">
        <f aca="false">HYPERLINK("https://mncourtfraud.com/file/APR_2024__julia_dayton_klein__MH_hearings_by_hearing.csv","APR_2024__julia_dayton_klein__MH_hearings_by_hearing.csv")</f>
        <v>APR_2024__julia_dayton_klein__MH_hearings_by_hearing.csv</v>
      </c>
      <c r="E36" s="1" t="n">
        <v>1</v>
      </c>
      <c r="F36" s="3" t="s">
        <v>106</v>
      </c>
      <c r="G36" s="1" t="n">
        <v>1234935</v>
      </c>
      <c r="H36" s="1" t="n">
        <v>926642</v>
      </c>
      <c r="I36" s="3" t="s">
        <v>107</v>
      </c>
      <c r="J36" s="1" t="s">
        <v>108</v>
      </c>
      <c r="K36" s="1" t="s">
        <v>109</v>
      </c>
      <c r="L36" s="1" t="s">
        <v>110</v>
      </c>
      <c r="M36" s="1" t="s">
        <v>111</v>
      </c>
    </row>
    <row r="37" customFormat="false" ht="18.7" hidden="false" customHeight="true" outlineLevel="0" collapsed="false">
      <c r="A37" s="1" t="n">
        <v>36</v>
      </c>
      <c r="B37" s="1" t="s">
        <v>13</v>
      </c>
      <c r="C37" s="2" t="str">
        <f aca="false">HYPERLINK("https://mncourtfraud.com/file/APR_2024__julia_dayton_klein__MH_hearings_stats.csv.ots","APR_2024__julia_dayton_klein__MH_hearings_stats.csv.ots")</f>
        <v>APR_2024__julia_dayton_klein__MH_hearings_stats.csv.ots</v>
      </c>
      <c r="D37" s="2" t="str">
        <f aca="false">HYPERLINK("https://mncourtfraud.com/file/APR_2024__julia_dayton_klein__MH_hearings_stats.csv","APR_2024__julia_dayton_klein__MH_hearings_stats.csv")</f>
        <v>APR_2024__julia_dayton_klein__MH_hearings_stats.csv</v>
      </c>
      <c r="E37" s="1" t="n">
        <v>1</v>
      </c>
      <c r="F37" s="3" t="s">
        <v>112</v>
      </c>
      <c r="G37" s="1" t="n">
        <v>3632</v>
      </c>
      <c r="H37" s="1" t="n">
        <v>926642</v>
      </c>
      <c r="I37" s="3" t="s">
        <v>107</v>
      </c>
      <c r="J37" s="1" t="s">
        <v>108</v>
      </c>
      <c r="K37" s="1" t="s">
        <v>109</v>
      </c>
      <c r="L37" s="1" t="s">
        <v>113</v>
      </c>
      <c r="M37" s="1" t="s">
        <v>111</v>
      </c>
    </row>
    <row r="38" customFormat="false" ht="18.7" hidden="false" customHeight="true" outlineLevel="0" collapsed="false">
      <c r="A38" s="1" t="n">
        <v>37</v>
      </c>
      <c r="B38" s="1" t="s">
        <v>13</v>
      </c>
      <c r="C38" s="2" t="str">
        <f aca="false">HYPERLINK("https://mncourtfraud.com/file/APR_2024__julia_dayton_klein__MH-PR-01-19.txt.ots","APR_2024__julia_dayton_klein__MH-PR-01-19.txt.ots")</f>
        <v>APR_2024__julia_dayton_klein__MH-PR-01-19.txt.ots</v>
      </c>
      <c r="D38" s="2" t="str">
        <f aca="false">HYPERLINK("https://mncourtfraud.com/file/APR_2024__julia_dayton_klein__MH-PR-01-19.txt","APR_2024__julia_dayton_klein__MH-PR-01-19.txt")</f>
        <v>APR_2024__julia_dayton_klein__MH-PR-01-19.txt</v>
      </c>
      <c r="E38" s="1" t="n">
        <v>1</v>
      </c>
      <c r="F38" s="3" t="s">
        <v>114</v>
      </c>
      <c r="G38" s="1" t="n">
        <v>902</v>
      </c>
      <c r="H38" s="1" t="n">
        <v>924118</v>
      </c>
      <c r="I38" s="3" t="s">
        <v>35</v>
      </c>
      <c r="J38" s="1" t="s">
        <v>36</v>
      </c>
      <c r="K38" s="1" t="s">
        <v>37</v>
      </c>
      <c r="L38" s="1" t="s">
        <v>115</v>
      </c>
      <c r="M38" s="1" t="s">
        <v>39</v>
      </c>
    </row>
    <row r="39" customFormat="false" ht="18.7" hidden="false" customHeight="true" outlineLevel="0" collapsed="false">
      <c r="A39" s="1" t="n">
        <v>38</v>
      </c>
      <c r="B39" s="1" t="s">
        <v>13</v>
      </c>
      <c r="C39" s="2" t="str">
        <f aca="false">HYPERLINK("https://mncourtfraud.com/file/APR_2024__julia_dayton_klein__MH-PR-01-20.txt.ots","APR_2024__julia_dayton_klein__MH-PR-01-20.txt.ots")</f>
        <v>APR_2024__julia_dayton_klein__MH-PR-01-20.txt.ots</v>
      </c>
      <c r="D39" s="2" t="str">
        <f aca="false">HYPERLINK("https://mncourtfraud.com/file/APR_2024__julia_dayton_klein__MH-PR-01-20.txt;APR_2024__julia_dayton_klein__MH-PR-02-20.txt","APR_2024__julia_dayton_klein__MH-PR-01-20.txt;APR_2024__julia_dayton_klein__MH-PR-02-20.txt")</f>
        <v>APR_2024__julia_dayton_klein__MH-PR-01-20.txt;APR_2024__julia_dayton_klein__MH-PR-02-20.txt</v>
      </c>
      <c r="E39" s="1" t="n">
        <v>2</v>
      </c>
      <c r="F39" s="3" t="s">
        <v>116</v>
      </c>
      <c r="H39" s="1" t="n">
        <v>924118</v>
      </c>
      <c r="I39" s="3" t="s">
        <v>35</v>
      </c>
      <c r="J39" s="1" t="s">
        <v>36</v>
      </c>
      <c r="K39" s="1" t="s">
        <v>37</v>
      </c>
      <c r="M39" s="1" t="s">
        <v>39</v>
      </c>
    </row>
    <row r="40" customFormat="false" ht="18.7" hidden="false" customHeight="true" outlineLevel="0" collapsed="false">
      <c r="A40" s="1" t="n">
        <v>39</v>
      </c>
      <c r="B40" s="1" t="s">
        <v>13</v>
      </c>
      <c r="C40" s="2" t="str">
        <f aca="false">HYPERLINK("https://mncourtfraud.com/file/APR_2024__julia_dayton_klein__MH-PR-02-20.txt.ots","APR_2024__julia_dayton_klein__MH-PR-02-20.txt.ots")</f>
        <v>APR_2024__julia_dayton_klein__MH-PR-02-20.txt.ots</v>
      </c>
      <c r="D40" s="2" t="str">
        <f aca="false">HYPERLINK("https://mncourtfraud.com/file/APR_2024__julia_dayton_klein__MH-PR-01-20.txt;APR_2024__julia_dayton_klein__MH-PR-02-20.txt","APR_2024__julia_dayton_klein__MH-PR-01-20.txt;APR_2024__julia_dayton_klein__MH-PR-02-20.txt")</f>
        <v>APR_2024__julia_dayton_klein__MH-PR-01-20.txt;APR_2024__julia_dayton_klein__MH-PR-02-20.txt</v>
      </c>
      <c r="E40" s="1" t="n">
        <v>2</v>
      </c>
      <c r="F40" s="3" t="s">
        <v>116</v>
      </c>
      <c r="H40" s="1" t="n">
        <v>924142</v>
      </c>
      <c r="I40" s="3" t="s">
        <v>29</v>
      </c>
      <c r="J40" s="1" t="s">
        <v>30</v>
      </c>
      <c r="K40" s="1" t="s">
        <v>31</v>
      </c>
      <c r="M40" s="1" t="s">
        <v>33</v>
      </c>
    </row>
    <row r="41" customFormat="false" ht="18.7" hidden="false" customHeight="true" outlineLevel="0" collapsed="false">
      <c r="A41" s="1" t="n">
        <v>40</v>
      </c>
      <c r="B41" s="1" t="s">
        <v>13</v>
      </c>
      <c r="C41" s="2" t="str">
        <f aca="false">HYPERLINK("https://mncourtfraud.com/file/APR_2024__julia_dayton_klein__MH-PR-01-21.txt.ots","APR_2024__julia_dayton_klein__MH-PR-01-21.txt.ots")</f>
        <v>APR_2024__julia_dayton_klein__MH-PR-01-21.txt.ots</v>
      </c>
      <c r="D41" s="2" t="str">
        <f aca="false">HYPERLINK("https://mncourtfraud.com/file/APR_2024__julia_dayton_klein__MH-PR-01-21.txt;APR_2024__julia_dayton_klein__MH-PR-02-21.txt","APR_2024__julia_dayton_klein__MH-PR-01-21.txt;APR_2024__julia_dayton_klein__MH-PR-02-21.txt")</f>
        <v>APR_2024__julia_dayton_klein__MH-PR-01-21.txt;APR_2024__julia_dayton_klein__MH-PR-02-21.txt</v>
      </c>
      <c r="E41" s="1" t="n">
        <v>2</v>
      </c>
      <c r="F41" s="3" t="s">
        <v>117</v>
      </c>
      <c r="H41" s="1" t="n">
        <v>924118</v>
      </c>
      <c r="I41" s="3" t="s">
        <v>35</v>
      </c>
      <c r="J41" s="1" t="s">
        <v>36</v>
      </c>
      <c r="K41" s="1" t="s">
        <v>37</v>
      </c>
      <c r="M41" s="1" t="s">
        <v>39</v>
      </c>
    </row>
    <row r="42" customFormat="false" ht="18.7" hidden="false" customHeight="true" outlineLevel="0" collapsed="false">
      <c r="A42" s="1" t="n">
        <v>41</v>
      </c>
      <c r="B42" s="1" t="s">
        <v>13</v>
      </c>
      <c r="C42" s="2" t="str">
        <f aca="false">HYPERLINK("https://mncourtfraud.com/file/APR_2024__julia_dayton_klein__MH-PR-02-21.txt.ots","APR_2024__julia_dayton_klein__MH-PR-02-21.txt.ots")</f>
        <v>APR_2024__julia_dayton_klein__MH-PR-02-21.txt.ots</v>
      </c>
      <c r="D42" s="2" t="str">
        <f aca="false">HYPERLINK("https://mncourtfraud.com/file/APR_2024__julia_dayton_klein__MH-PR-01-21.txt;APR_2024__julia_dayton_klein__MH-PR-02-21.txt","APR_2024__julia_dayton_klein__MH-PR-01-21.txt;APR_2024__julia_dayton_klein__MH-PR-02-21.txt")</f>
        <v>APR_2024__julia_dayton_klein__MH-PR-01-21.txt;APR_2024__julia_dayton_klein__MH-PR-02-21.txt</v>
      </c>
      <c r="E42" s="1" t="n">
        <v>2</v>
      </c>
      <c r="F42" s="3" t="s">
        <v>117</v>
      </c>
      <c r="H42" s="1" t="n">
        <v>924142</v>
      </c>
      <c r="I42" s="3" t="s">
        <v>29</v>
      </c>
      <c r="J42" s="1" t="s">
        <v>30</v>
      </c>
      <c r="K42" s="1" t="s">
        <v>31</v>
      </c>
      <c r="M42" s="1" t="s">
        <v>33</v>
      </c>
    </row>
    <row r="43" customFormat="false" ht="18.7" hidden="false" customHeight="true" outlineLevel="0" collapsed="false">
      <c r="A43" s="1" t="n">
        <v>42</v>
      </c>
      <c r="B43" s="1" t="s">
        <v>13</v>
      </c>
      <c r="C43" s="2" t="str">
        <f aca="false">HYPERLINK("https://mncourtfraud.com/file/APR_2024__julia_dayton_klein__MH-PR-01-22.txt.ots","APR_2024__julia_dayton_klein__MH-PR-01-22.txt.ots")</f>
        <v>APR_2024__julia_dayton_klein__MH-PR-01-22.txt.ots</v>
      </c>
      <c r="D43" s="2" t="str">
        <f aca="false">HYPERLINK("https://mncourtfraud.com/file/APR_2024__julia_dayton_klein__MH-PR-01-22.txt","APR_2024__julia_dayton_klein__MH-PR-01-22.txt")</f>
        <v>APR_2024__julia_dayton_klein__MH-PR-01-22.txt</v>
      </c>
      <c r="E43" s="1" t="n">
        <v>1</v>
      </c>
      <c r="F43" s="3" t="s">
        <v>118</v>
      </c>
      <c r="G43" s="1" t="n">
        <v>23088</v>
      </c>
      <c r="H43" s="1" t="n">
        <v>924157</v>
      </c>
      <c r="I43" s="3" t="s">
        <v>45</v>
      </c>
      <c r="J43" s="1" t="s">
        <v>46</v>
      </c>
      <c r="K43" s="1" t="s">
        <v>47</v>
      </c>
      <c r="L43" s="1" t="s">
        <v>119</v>
      </c>
      <c r="M43" s="1" t="s">
        <v>49</v>
      </c>
    </row>
    <row r="44" customFormat="false" ht="18.7" hidden="false" customHeight="true" outlineLevel="0" collapsed="false">
      <c r="A44" s="1" t="n">
        <v>43</v>
      </c>
      <c r="B44" s="1" t="s">
        <v>13</v>
      </c>
      <c r="C44" s="2" t="str">
        <f aca="false">HYPERLINK("https://mncourtfraud.com/file/APR_2024__julia_dayton_klein__MH-PR-01-23.txt.ots","APR_2024__julia_dayton_klein__MH-PR-01-23.txt.ots")</f>
        <v>APR_2024__julia_dayton_klein__MH-PR-01-23.txt.ots</v>
      </c>
      <c r="D44" s="2" t="str">
        <f aca="false">HYPERLINK("https://mncourtfraud.com/file/APR_2024__julia_dayton_klein__MH-PR-01-23.txt","APR_2024__julia_dayton_klein__MH-PR-01-23.txt")</f>
        <v>APR_2024__julia_dayton_klein__MH-PR-01-23.txt</v>
      </c>
      <c r="E44" s="1" t="n">
        <v>1</v>
      </c>
      <c r="F44" s="3" t="s">
        <v>120</v>
      </c>
      <c r="G44" s="1" t="n">
        <v>252556</v>
      </c>
      <c r="H44" s="1" t="n">
        <v>924118</v>
      </c>
      <c r="I44" s="3" t="s">
        <v>35</v>
      </c>
      <c r="J44" s="1" t="s">
        <v>36</v>
      </c>
      <c r="K44" s="1" t="s">
        <v>37</v>
      </c>
      <c r="L44" s="1" t="s">
        <v>121</v>
      </c>
      <c r="M44" s="1" t="s">
        <v>39</v>
      </c>
    </row>
    <row r="45" customFormat="false" ht="18.7" hidden="false" customHeight="true" outlineLevel="0" collapsed="false">
      <c r="A45" s="1" t="n">
        <v>44</v>
      </c>
      <c r="B45" s="1" t="s">
        <v>13</v>
      </c>
      <c r="C45" s="2" t="str">
        <f aca="false">HYPERLINK("https://mncourtfraud.com/file/APR_2024__julia_dayton_klein__MH-PR-01-24.txt.ots","APR_2024__julia_dayton_klein__MH-PR-01-24.txt.ots")</f>
        <v>APR_2024__julia_dayton_klein__MH-PR-01-24.txt.ots</v>
      </c>
      <c r="D45" s="2" t="str">
        <f aca="false">HYPERLINK("https://mncourtfraud.com/file/APR_2024__julia_dayton_klein__MH-PR-01-24.txt","APR_2024__julia_dayton_klein__MH-PR-01-24.txt")</f>
        <v>APR_2024__julia_dayton_klein__MH-PR-01-24.txt</v>
      </c>
      <c r="E45" s="1" t="n">
        <v>1</v>
      </c>
      <c r="F45" s="3" t="s">
        <v>122</v>
      </c>
      <c r="G45" s="1" t="n">
        <v>61176</v>
      </c>
      <c r="H45" s="1" t="n">
        <v>924157</v>
      </c>
      <c r="I45" s="3" t="s">
        <v>45</v>
      </c>
      <c r="J45" s="1" t="s">
        <v>46</v>
      </c>
      <c r="K45" s="1" t="s">
        <v>47</v>
      </c>
      <c r="L45" s="1" t="s">
        <v>123</v>
      </c>
      <c r="M45" s="1" t="s">
        <v>49</v>
      </c>
    </row>
    <row r="46" customFormat="false" ht="18.7" hidden="false" customHeight="true" outlineLevel="0" collapsed="false">
      <c r="A46" s="1" t="n">
        <v>45</v>
      </c>
      <c r="B46" s="1" t="s">
        <v>13</v>
      </c>
      <c r="C46" s="2" t="str">
        <f aca="false">HYPERLINK("https://mncourtfraud.com/file/APR_2024__julia_dayton_klein__MH-PR-01.txt.ots","APR_2024__julia_dayton_klein__MH-PR-01.txt.ots")</f>
        <v>APR_2024__julia_dayton_klein__MH-PR-01.txt.ots</v>
      </c>
      <c r="D46" s="2" t="str">
        <f aca="false">HYPERLINK("https://mncourtfraud.com/file/APR_2024__julia_dayton_klein__MH-PR-01.txt","APR_2024__julia_dayton_klein__MH-PR-01.txt")</f>
        <v>APR_2024__julia_dayton_klein__MH-PR-01.txt</v>
      </c>
      <c r="E46" s="1" t="n">
        <v>1</v>
      </c>
      <c r="F46" s="3" t="s">
        <v>124</v>
      </c>
      <c r="G46" s="1" t="n">
        <v>759772</v>
      </c>
      <c r="H46" s="1" t="n">
        <v>924142</v>
      </c>
      <c r="I46" s="3" t="s">
        <v>29</v>
      </c>
      <c r="J46" s="1" t="s">
        <v>30</v>
      </c>
      <c r="K46" s="1" t="s">
        <v>31</v>
      </c>
      <c r="L46" s="1" t="s">
        <v>125</v>
      </c>
      <c r="M46" s="1" t="s">
        <v>33</v>
      </c>
    </row>
    <row r="47" customFormat="false" ht="18.7" hidden="false" customHeight="true" outlineLevel="0" collapsed="false">
      <c r="A47" s="1" t="n">
        <v>46</v>
      </c>
      <c r="B47" s="1" t="s">
        <v>13</v>
      </c>
      <c r="C47" s="2" t="str">
        <f aca="false">HYPERLINK("https://mncourtfraud.com/file/APR_2024__julia_dayton_klein__MH-PR-01-15.txt.ots","APR_2024__julia_dayton_klein__MH-PR-01-15.txt.ots")</f>
        <v>APR_2024__julia_dayton_klein__MH-PR-01-15.txt.ots</v>
      </c>
      <c r="D47" s="2" t="str">
        <f aca="false">HYPERLINK("https://mncourtfraud.com/file/APR_2024__julia_dayton_klein__MH-PR-02-15.txt;APR_2024__julia_dayton_klein__MH-PR-01-15.txt","APR_2024__julia_dayton_klein__MH-PR-02-15.txt;APR_2024__julia_dayton_klein__MH-PR-01-15.txt")</f>
        <v>APR_2024__julia_dayton_klein__MH-PR-02-15.txt;APR_2024__julia_dayton_klein__MH-PR-01-15.txt</v>
      </c>
      <c r="E47" s="1" t="n">
        <v>2</v>
      </c>
      <c r="F47" s="3" t="s">
        <v>126</v>
      </c>
      <c r="H47" s="1" t="n">
        <v>924142</v>
      </c>
      <c r="I47" s="3" t="s">
        <v>29</v>
      </c>
      <c r="J47" s="1" t="s">
        <v>30</v>
      </c>
      <c r="K47" s="1" t="s">
        <v>31</v>
      </c>
      <c r="M47" s="1" t="s">
        <v>33</v>
      </c>
    </row>
    <row r="48" customFormat="false" ht="18.7" hidden="false" customHeight="true" outlineLevel="0" collapsed="false">
      <c r="A48" s="1" t="n">
        <v>47</v>
      </c>
      <c r="B48" s="1" t="s">
        <v>13</v>
      </c>
      <c r="C48" s="2" t="str">
        <f aca="false">HYPERLINK("https://mncourtfraud.com/file/APR_2024__julia_dayton_klein__MH-PR-02-15.txt.ots","APR_2024__julia_dayton_klein__MH-PR-02-15.txt.ots")</f>
        <v>APR_2024__julia_dayton_klein__MH-PR-02-15.txt.ots</v>
      </c>
      <c r="D48" s="2" t="str">
        <f aca="false">HYPERLINK("https://mncourtfraud.com/file/APR_2024__julia_dayton_klein__MH-PR-02-15.txt;APR_2024__julia_dayton_klein__MH-PR-01-15.txt","APR_2024__julia_dayton_klein__MH-PR-02-15.txt;APR_2024__julia_dayton_klein__MH-PR-01-15.txt")</f>
        <v>APR_2024__julia_dayton_klein__MH-PR-02-15.txt;APR_2024__julia_dayton_klein__MH-PR-01-15.txt</v>
      </c>
      <c r="E48" s="1" t="n">
        <v>2</v>
      </c>
      <c r="F48" s="3" t="s">
        <v>126</v>
      </c>
      <c r="H48" s="1" t="n">
        <v>924142</v>
      </c>
      <c r="I48" s="3" t="s">
        <v>29</v>
      </c>
      <c r="J48" s="1" t="s">
        <v>30</v>
      </c>
      <c r="K48" s="1" t="s">
        <v>31</v>
      </c>
      <c r="M48" s="1" t="s">
        <v>33</v>
      </c>
    </row>
    <row r="49" customFormat="false" ht="18.7" hidden="false" customHeight="true" outlineLevel="0" collapsed="false">
      <c r="A49" s="1" t="n">
        <v>48</v>
      </c>
      <c r="B49" s="1" t="s">
        <v>13</v>
      </c>
      <c r="C49" s="2" t="str">
        <f aca="false">HYPERLINK("https://mncourtfraud.com/file/APR_2024__julia_dayton_klein__MH-PR-01-17.txt.ots","APR_2024__julia_dayton_klein__MH-PR-01-17.txt.ots")</f>
        <v>APR_2024__julia_dayton_klein__MH-PR-01-17.txt.ots</v>
      </c>
      <c r="D49" s="2" t="str">
        <f aca="false">HYPERLINK("https://mncourtfraud.com/file/APR_2024__julia_dayton_klein__MH-PR-02-17.txt;APR_2024__julia_dayton_klein__MH-PR-01-17.txt","APR_2024__julia_dayton_klein__MH-PR-02-17.txt;APR_2024__julia_dayton_klein__MH-PR-01-17.txt")</f>
        <v>APR_2024__julia_dayton_klein__MH-PR-02-17.txt;APR_2024__julia_dayton_klein__MH-PR-01-17.txt</v>
      </c>
      <c r="E49" s="1" t="n">
        <v>2</v>
      </c>
      <c r="F49" s="3" t="s">
        <v>127</v>
      </c>
      <c r="H49" s="1" t="n">
        <v>924118</v>
      </c>
      <c r="I49" s="3" t="s">
        <v>35</v>
      </c>
      <c r="J49" s="1" t="s">
        <v>36</v>
      </c>
      <c r="K49" s="1" t="s">
        <v>37</v>
      </c>
      <c r="M49" s="1" t="s">
        <v>39</v>
      </c>
    </row>
    <row r="50" customFormat="false" ht="18.7" hidden="false" customHeight="true" outlineLevel="0" collapsed="false">
      <c r="A50" s="1" t="n">
        <v>49</v>
      </c>
      <c r="B50" s="1" t="s">
        <v>13</v>
      </c>
      <c r="C50" s="2" t="str">
        <f aca="false">HYPERLINK("https://mncourtfraud.com/file/APR_2024__julia_dayton_klein__MH-PR-02-17.txt.ots","APR_2024__julia_dayton_klein__MH-PR-02-17.txt.ots")</f>
        <v>APR_2024__julia_dayton_klein__MH-PR-02-17.txt.ots</v>
      </c>
      <c r="D50" s="2" t="str">
        <f aca="false">HYPERLINK("https://mncourtfraud.com/file/APR_2024__julia_dayton_klein__MH-PR-02-17.txt;APR_2024__julia_dayton_klein__MH-PR-01-17.txt","APR_2024__julia_dayton_klein__MH-PR-02-17.txt;APR_2024__julia_dayton_klein__MH-PR-01-17.txt")</f>
        <v>APR_2024__julia_dayton_klein__MH-PR-02-17.txt;APR_2024__julia_dayton_klein__MH-PR-01-17.txt</v>
      </c>
      <c r="E50" s="1" t="n">
        <v>2</v>
      </c>
      <c r="F50" s="3" t="s">
        <v>127</v>
      </c>
      <c r="H50" s="1" t="n">
        <v>924118</v>
      </c>
      <c r="I50" s="3" t="s">
        <v>35</v>
      </c>
      <c r="J50" s="1" t="s">
        <v>36</v>
      </c>
      <c r="K50" s="1" t="s">
        <v>37</v>
      </c>
      <c r="M50" s="1" t="s">
        <v>39</v>
      </c>
    </row>
    <row r="51" customFormat="false" ht="18.7" hidden="false" customHeight="true" outlineLevel="0" collapsed="false">
      <c r="A51" s="1" t="n">
        <v>50</v>
      </c>
      <c r="B51" s="1" t="s">
        <v>13</v>
      </c>
      <c r="C51" s="2" t="str">
        <f aca="false">HYPERLINK("https://mncourtfraud.com/file/APR_2024__julia_dayton_klein__MH-PR-02-19.txt.ots","APR_2024__julia_dayton_klein__MH-PR-02-19.txt.ots")</f>
        <v>APR_2024__julia_dayton_klein__MH-PR-02-19.txt.ots</v>
      </c>
      <c r="D51" s="2" t="str">
        <f aca="false">HYPERLINK("https://mncourtfraud.com/file/APR_2024__julia_dayton_klein__MH-PR-02-19.txt","APR_2024__julia_dayton_klein__MH-PR-02-19.txt")</f>
        <v>APR_2024__julia_dayton_klein__MH-PR-02-19.txt</v>
      </c>
      <c r="E51" s="1" t="n">
        <v>1</v>
      </c>
      <c r="F51" s="3" t="s">
        <v>128</v>
      </c>
      <c r="G51" s="1" t="n">
        <v>450</v>
      </c>
      <c r="H51" s="1" t="n">
        <v>924142</v>
      </c>
      <c r="I51" s="3" t="s">
        <v>29</v>
      </c>
      <c r="J51" s="1" t="s">
        <v>30</v>
      </c>
      <c r="K51" s="1" t="s">
        <v>31</v>
      </c>
      <c r="L51" s="1" t="s">
        <v>129</v>
      </c>
      <c r="M51" s="1" t="s">
        <v>33</v>
      </c>
    </row>
    <row r="52" customFormat="false" ht="18.7" hidden="false" customHeight="true" outlineLevel="0" collapsed="false">
      <c r="A52" s="1" t="n">
        <v>51</v>
      </c>
      <c r="B52" s="1" t="s">
        <v>13</v>
      </c>
      <c r="C52" s="2" t="str">
        <f aca="false">HYPERLINK("https://mncourtfraud.com/file/APR_2024__julia_dayton_klein__MH-PR-02-22.txt.ots","APR_2024__julia_dayton_klein__MH-PR-02-22.txt.ots")</f>
        <v>APR_2024__julia_dayton_klein__MH-PR-02-22.txt.ots</v>
      </c>
      <c r="D52" s="2" t="str">
        <f aca="false">HYPERLINK("https://mncourtfraud.com/file/APR_2024__julia_dayton_klein__MH-PR-02-22.txt","APR_2024__julia_dayton_klein__MH-PR-02-22.txt")</f>
        <v>APR_2024__julia_dayton_klein__MH-PR-02-22.txt</v>
      </c>
      <c r="E52" s="1" t="n">
        <v>1</v>
      </c>
      <c r="F52" s="3" t="s">
        <v>130</v>
      </c>
      <c r="G52" s="1" t="n">
        <v>17366</v>
      </c>
      <c r="H52" s="1" t="n">
        <v>924157</v>
      </c>
      <c r="I52" s="3" t="s">
        <v>45</v>
      </c>
      <c r="J52" s="1" t="s">
        <v>46</v>
      </c>
      <c r="K52" s="1" t="s">
        <v>47</v>
      </c>
      <c r="L52" s="1" t="s">
        <v>131</v>
      </c>
      <c r="M52" s="1" t="s">
        <v>49</v>
      </c>
    </row>
    <row r="53" customFormat="false" ht="18.7" hidden="false" customHeight="true" outlineLevel="0" collapsed="false">
      <c r="A53" s="1" t="n">
        <v>52</v>
      </c>
      <c r="B53" s="1" t="s">
        <v>13</v>
      </c>
      <c r="C53" s="2" t="str">
        <f aca="false">HYPERLINK("https://mncourtfraud.com/file/APR_2024__julia_dayton_klein__MH-PR-02-23.txt.ots","APR_2024__julia_dayton_klein__MH-PR-02-23.txt.ots")</f>
        <v>APR_2024__julia_dayton_klein__MH-PR-02-23.txt.ots</v>
      </c>
      <c r="D53" s="2" t="str">
        <f aca="false">HYPERLINK("https://mncourtfraud.com/file/APR_2024__julia_dayton_klein__MH-PR-02-23.txt","APR_2024__julia_dayton_klein__MH-PR-02-23.txt")</f>
        <v>APR_2024__julia_dayton_klein__MH-PR-02-23.txt</v>
      </c>
      <c r="E53" s="1" t="n">
        <v>1</v>
      </c>
      <c r="F53" s="3" t="s">
        <v>132</v>
      </c>
      <c r="G53" s="1" t="n">
        <v>137415</v>
      </c>
      <c r="H53" s="1" t="n">
        <v>924118</v>
      </c>
      <c r="I53" s="3" t="s">
        <v>35</v>
      </c>
      <c r="J53" s="1" t="s">
        <v>36</v>
      </c>
      <c r="K53" s="1" t="s">
        <v>37</v>
      </c>
      <c r="L53" s="1" t="s">
        <v>133</v>
      </c>
      <c r="M53" s="1" t="s">
        <v>39</v>
      </c>
    </row>
    <row r="54" customFormat="false" ht="18.7" hidden="false" customHeight="true" outlineLevel="0" collapsed="false">
      <c r="A54" s="1" t="n">
        <v>53</v>
      </c>
      <c r="B54" s="1" t="s">
        <v>13</v>
      </c>
      <c r="C54" s="2" t="str">
        <f aca="false">HYPERLINK("https://mncourtfraud.com/file/APR_2024__julia_dayton_klein__MH-PR-02-24.txt.ots","APR_2024__julia_dayton_klein__MH-PR-02-24.txt.ots")</f>
        <v>APR_2024__julia_dayton_klein__MH-PR-02-24.txt.ots</v>
      </c>
      <c r="D54" s="2" t="str">
        <f aca="false">HYPERLINK("https://mncourtfraud.com/file/APR_2024__julia_dayton_klein__MH-PR-02-24.txt","APR_2024__julia_dayton_klein__MH-PR-02-24.txt")</f>
        <v>APR_2024__julia_dayton_klein__MH-PR-02-24.txt</v>
      </c>
      <c r="E54" s="1" t="n">
        <v>1</v>
      </c>
      <c r="F54" s="3" t="s">
        <v>134</v>
      </c>
      <c r="G54" s="1" t="n">
        <v>34389</v>
      </c>
      <c r="H54" s="1" t="n">
        <v>924118</v>
      </c>
      <c r="I54" s="3" t="s">
        <v>35</v>
      </c>
      <c r="J54" s="1" t="s">
        <v>36</v>
      </c>
      <c r="K54" s="1" t="s">
        <v>37</v>
      </c>
      <c r="L54" s="1" t="s">
        <v>135</v>
      </c>
      <c r="M54" s="1" t="s">
        <v>39</v>
      </c>
    </row>
    <row r="55" customFormat="false" ht="18.7" hidden="false" customHeight="true" outlineLevel="0" collapsed="false">
      <c r="A55" s="1" t="n">
        <v>54</v>
      </c>
      <c r="B55" s="1" t="s">
        <v>13</v>
      </c>
      <c r="C55" s="2" t="str">
        <f aca="false">HYPERLINK("https://mncourtfraud.com/file/APR_2024__julia_dayton_klein__MH-PR.pdf.ots","APR_2024__julia_dayton_klein__MH-PR.pdf.ots")</f>
        <v>APR_2024__julia_dayton_klein__MH-PR.pdf.ots</v>
      </c>
      <c r="D55" s="2" t="str">
        <f aca="false">HYPERLINK("https://mncourtfraud.com/file/APR_2024__julia_dayton_klein__MH-PR.pdf","APR_2024__julia_dayton_klein__MH-PR.pdf")</f>
        <v>APR_2024__julia_dayton_klein__MH-PR.pdf</v>
      </c>
      <c r="E55" s="1" t="n">
        <v>1</v>
      </c>
      <c r="F55" s="3" t="s">
        <v>136</v>
      </c>
      <c r="G55" s="1" t="n">
        <v>2136397</v>
      </c>
      <c r="H55" s="1" t="n">
        <v>924157</v>
      </c>
      <c r="I55" s="3" t="s">
        <v>45</v>
      </c>
      <c r="J55" s="1" t="s">
        <v>46</v>
      </c>
      <c r="K55" s="1" t="s">
        <v>47</v>
      </c>
      <c r="L55" s="1" t="s">
        <v>137</v>
      </c>
      <c r="M55" s="1" t="s">
        <v>49</v>
      </c>
    </row>
    <row r="56" customFormat="false" ht="18.7" hidden="false" customHeight="true" outlineLevel="0" collapsed="false">
      <c r="A56" s="1" t="n">
        <v>55</v>
      </c>
      <c r="B56" s="1" t="s">
        <v>13</v>
      </c>
      <c r="C56" s="2" t="str">
        <f aca="false">HYPERLINK("https://mncourtfraud.com/file/APR_2024__julia_dayton_klein__MH-PR.txt.ots","APR_2024__julia_dayton_klein__MH-PR.txt.ots")</f>
        <v>APR_2024__julia_dayton_klein__MH-PR.txt.ots</v>
      </c>
      <c r="D56" s="2" t="str">
        <f aca="false">HYPERLINK("https://mncourtfraud.com/file/Dayton-Klein-MH-PR.txt;APR_2024__julia_dayton_klein__MH-PR.txt","Dayton-Klein-MH-PR.txt;APR_2024__julia_dayton_klein__MH-PR.txt")</f>
        <v>Dayton-Klein-MH-PR.txt;APR_2024__julia_dayton_klein__MH-PR.txt</v>
      </c>
      <c r="E56" s="1" t="n">
        <v>2</v>
      </c>
      <c r="F56" s="3" t="s">
        <v>138</v>
      </c>
      <c r="H56" s="1" t="n">
        <v>924118</v>
      </c>
      <c r="I56" s="3" t="s">
        <v>35</v>
      </c>
      <c r="J56" s="1" t="s">
        <v>36</v>
      </c>
      <c r="K56" s="1" t="s">
        <v>37</v>
      </c>
      <c r="M56" s="1" t="s">
        <v>39</v>
      </c>
    </row>
    <row r="57" customFormat="false" ht="18.7" hidden="false" customHeight="true" outlineLevel="0" collapsed="false">
      <c r="A57" s="1" t="n">
        <v>56</v>
      </c>
      <c r="B57" s="1" t="s">
        <v>13</v>
      </c>
      <c r="C57" s="2" t="str">
        <f aca="false">HYPERLINK("https://mncourtfraud.com/file/Dayton-Klein-MH-PR.txt.ots","Dayton-Klein-MH-PR.txt.ots")</f>
        <v>Dayton-Klein-MH-PR.txt.ots</v>
      </c>
      <c r="D57" s="2" t="str">
        <f aca="false">HYPERLINK("https://mncourtfraud.com/file/Dayton-Klein-MH-PR.txt;APR_2024__julia_dayton_klein__MH-PR.txt","Dayton-Klein-MH-PR.txt;APR_2024__julia_dayton_klein__MH-PR.txt")</f>
        <v>Dayton-Klein-MH-PR.txt;APR_2024__julia_dayton_klein__MH-PR.txt</v>
      </c>
      <c r="E57" s="1" t="n">
        <v>2</v>
      </c>
      <c r="F57" s="3" t="s">
        <v>138</v>
      </c>
      <c r="H57" s="1" t="n">
        <v>924157</v>
      </c>
      <c r="I57" s="3" t="s">
        <v>45</v>
      </c>
      <c r="J57" s="1" t="s">
        <v>46</v>
      </c>
      <c r="K57" s="1" t="s">
        <v>47</v>
      </c>
      <c r="M57" s="1" t="s">
        <v>49</v>
      </c>
    </row>
    <row r="58" customFormat="false" ht="18.7" hidden="false" customHeight="true" outlineLevel="0" collapsed="false">
      <c r="D58" s="2"/>
    </row>
    <row r="59" customFormat="false" ht="18.7" hidden="false" customHeight="true" outlineLevel="0" collapsed="false">
      <c r="D59" s="2"/>
    </row>
    <row r="60" customFormat="false" ht="18.7" hidden="false" customHeight="true" outlineLevel="0" collapsed="false">
      <c r="D60" s="2"/>
    </row>
    <row r="61" customFormat="false" ht="18.7" hidden="false" customHeight="true" outlineLevel="0" collapsed="false">
      <c r="D61" s="2"/>
    </row>
    <row r="62" customFormat="false" ht="18.7" hidden="false" customHeight="true" outlineLevel="0" collapsed="false">
      <c r="D62" s="2"/>
    </row>
    <row r="63" customFormat="false" ht="18.7" hidden="false" customHeight="true" outlineLevel="0" collapsed="false">
      <c r="D63" s="2"/>
    </row>
    <row r="64" customFormat="false" ht="18.7" hidden="false" customHeight="true" outlineLevel="0" collapsed="false">
      <c r="D64" s="2"/>
    </row>
    <row r="65" customFormat="false" ht="18.7" hidden="false" customHeight="true" outlineLevel="0" collapsed="false">
      <c r="D65" s="2"/>
    </row>
    <row r="66" customFormat="false" ht="18.7" hidden="false" customHeight="true" outlineLevel="0" collapsed="false">
      <c r="D66" s="2"/>
    </row>
    <row r="67" customFormat="false" ht="18.7" hidden="false" customHeight="true" outlineLevel="0" collapsed="false">
      <c r="D67" s="2"/>
    </row>
    <row r="68" customFormat="false" ht="18.7" hidden="false" customHeight="true" outlineLevel="0" collapsed="false">
      <c r="D68" s="2"/>
    </row>
    <row r="69" customFormat="false" ht="18.7" hidden="false" customHeight="true" outlineLevel="0" collapsed="false">
      <c r="D69" s="2"/>
    </row>
    <row r="70" customFormat="false" ht="18.7" hidden="false" customHeight="true" outlineLevel="0" collapsed="false">
      <c r="D70" s="2"/>
    </row>
    <row r="71" customFormat="false" ht="18.7" hidden="false" customHeight="true" outlineLevel="0" collapsed="false">
      <c r="D71" s="2"/>
    </row>
    <row r="72" customFormat="false" ht="18.7" hidden="false" customHeight="true" outlineLevel="0" collapsed="false">
      <c r="D72" s="2"/>
    </row>
    <row r="73" customFormat="false" ht="18.7" hidden="false" customHeight="true" outlineLevel="0" collapsed="false">
      <c r="D73" s="2"/>
    </row>
    <row r="74" customFormat="false" ht="18.7" hidden="false" customHeight="true" outlineLevel="0" collapsed="false">
      <c r="D74" s="2"/>
    </row>
    <row r="75" customFormat="false" ht="18.7" hidden="false" customHeight="true" outlineLevel="0" collapsed="false">
      <c r="D75" s="2"/>
    </row>
    <row r="76" customFormat="false" ht="18.7" hidden="false" customHeight="true" outlineLevel="0" collapsed="false">
      <c r="D76" s="2"/>
    </row>
    <row r="77" customFormat="false" ht="18.7" hidden="false" customHeight="true" outlineLevel="0" collapsed="false">
      <c r="D77" s="2"/>
    </row>
    <row r="78" customFormat="false" ht="18.7" hidden="false" customHeight="true" outlineLevel="0" collapsed="false">
      <c r="D78" s="2"/>
    </row>
    <row r="79" customFormat="false" ht="18.7" hidden="false" customHeight="true" outlineLevel="0" collapsed="false">
      <c r="D79" s="2"/>
    </row>
    <row r="80" customFormat="false" ht="18.7" hidden="false" customHeight="true" outlineLevel="0" collapsed="false">
      <c r="D80" s="2"/>
    </row>
    <row r="81" customFormat="false" ht="18.7" hidden="false" customHeight="true" outlineLevel="0" collapsed="false">
      <c r="D81" s="2"/>
    </row>
    <row r="82" customFormat="false" ht="18.7" hidden="false" customHeight="true" outlineLevel="0" collapsed="false">
      <c r="D82" s="2"/>
    </row>
    <row r="83" customFormat="false" ht="18.7" hidden="false" customHeight="true" outlineLevel="0" collapsed="false">
      <c r="D83" s="2"/>
    </row>
    <row r="84" customFormat="false" ht="18.7" hidden="false" customHeight="true" outlineLevel="0" collapsed="false">
      <c r="D84" s="2"/>
    </row>
    <row r="85" customFormat="false" ht="18.7" hidden="false" customHeight="true" outlineLevel="0" collapsed="false">
      <c r="D85" s="2"/>
    </row>
    <row r="86" customFormat="false" ht="18.7" hidden="false" customHeight="true" outlineLevel="0" collapsed="false">
      <c r="D86" s="2"/>
    </row>
    <row r="87" customFormat="false" ht="18.7" hidden="false" customHeight="true" outlineLevel="0" collapsed="false">
      <c r="D87" s="2"/>
    </row>
    <row r="88" customFormat="false" ht="18.7" hidden="false" customHeight="true" outlineLevel="0" collapsed="false">
      <c r="D88" s="2"/>
    </row>
    <row r="89" customFormat="false" ht="18.7" hidden="false" customHeight="true" outlineLevel="0" collapsed="false">
      <c r="D89" s="2"/>
    </row>
    <row r="90" customFormat="false" ht="18.7" hidden="false" customHeight="true" outlineLevel="0" collapsed="false">
      <c r="D90" s="2"/>
    </row>
    <row r="91" customFormat="false" ht="18.7" hidden="false" customHeight="true" outlineLevel="0" collapsed="false">
      <c r="D91" s="2"/>
    </row>
    <row r="92" customFormat="false" ht="18.7" hidden="false" customHeight="true" outlineLevel="0" collapsed="false">
      <c r="D92" s="2"/>
    </row>
    <row r="93" customFormat="false" ht="18.7" hidden="false" customHeight="true" outlineLevel="0" collapsed="false">
      <c r="D93" s="2"/>
    </row>
    <row r="94" customFormat="false" ht="18.7" hidden="false" customHeight="true" outlineLevel="0" collapsed="false">
      <c r="D94" s="2"/>
    </row>
    <row r="95" customFormat="false" ht="18.7" hidden="false" customHeight="true" outlineLevel="0" collapsed="false">
      <c r="D95" s="2"/>
    </row>
    <row r="96" customFormat="false" ht="18.7" hidden="false" customHeight="true" outlineLevel="0" collapsed="false">
      <c r="D96" s="2"/>
    </row>
    <row r="97" customFormat="false" ht="18.7" hidden="false" customHeight="true" outlineLevel="0" collapsed="false">
      <c r="D97" s="2"/>
    </row>
    <row r="98" customFormat="false" ht="18.7" hidden="false" customHeight="true" outlineLevel="0" collapsed="false">
      <c r="D98" s="2"/>
    </row>
    <row r="99" customFormat="false" ht="18.7" hidden="false" customHeight="true" outlineLevel="0" collapsed="false">
      <c r="D99" s="2"/>
    </row>
    <row r="100" customFormat="false" ht="18.7" hidden="false" customHeight="true" outlineLevel="0" collapsed="false">
      <c r="D100" s="2"/>
    </row>
    <row r="101" customFormat="false" ht="18.7" hidden="false" customHeight="true" outlineLevel="0" collapsed="false">
      <c r="D101" s="2"/>
    </row>
    <row r="102" customFormat="false" ht="18.7" hidden="false" customHeight="true" outlineLevel="0" collapsed="false">
      <c r="D102" s="2"/>
    </row>
    <row r="103" customFormat="false" ht="18.7" hidden="false" customHeight="true" outlineLevel="0" collapsed="false">
      <c r="D103" s="2"/>
    </row>
    <row r="104" customFormat="false" ht="18.7" hidden="false" customHeight="true" outlineLevel="0" collapsed="false">
      <c r="D104" s="2"/>
    </row>
    <row r="105" customFormat="false" ht="18.7" hidden="false" customHeight="true" outlineLevel="0" collapsed="false">
      <c r="D105" s="2"/>
    </row>
    <row r="106" customFormat="false" ht="18.7" hidden="false" customHeight="true" outlineLevel="0" collapsed="false">
      <c r="D106" s="2"/>
    </row>
    <row r="107" customFormat="false" ht="18.7" hidden="false" customHeight="true" outlineLevel="0" collapsed="false">
      <c r="D107" s="2"/>
    </row>
    <row r="108" customFormat="false" ht="18.7" hidden="false" customHeight="true" outlineLevel="0" collapsed="false">
      <c r="D108" s="2"/>
    </row>
    <row r="109" customFormat="false" ht="18.7" hidden="false" customHeight="true" outlineLevel="0" collapsed="false">
      <c r="D109" s="2"/>
    </row>
    <row r="110" customFormat="false" ht="18.7" hidden="false" customHeight="true" outlineLevel="0" collapsed="false">
      <c r="D110" s="2"/>
    </row>
    <row r="111" customFormat="false" ht="18.7" hidden="false" customHeight="true" outlineLevel="0" collapsed="false">
      <c r="D111" s="2"/>
    </row>
    <row r="112" customFormat="false" ht="18.7" hidden="false" customHeight="true" outlineLevel="0" collapsed="false">
      <c r="D112" s="2"/>
    </row>
    <row r="113" customFormat="false" ht="18.7" hidden="false" customHeight="true" outlineLevel="0" collapsed="false">
      <c r="D113" s="2"/>
    </row>
    <row r="114" customFormat="false" ht="18.7" hidden="false" customHeight="true" outlineLevel="0" collapsed="false">
      <c r="D114" s="2"/>
    </row>
    <row r="115" customFormat="false" ht="18.7" hidden="false" customHeight="true" outlineLevel="0" collapsed="false">
      <c r="D115" s="2"/>
    </row>
    <row r="116" customFormat="false" ht="18.7" hidden="false" customHeight="true" outlineLevel="0" collapsed="false">
      <c r="D116" s="2"/>
    </row>
    <row r="117" customFormat="false" ht="18.7" hidden="false" customHeight="true" outlineLevel="0" collapsed="false">
      <c r="D117" s="2"/>
    </row>
    <row r="118" customFormat="false" ht="18.7" hidden="false" customHeight="true" outlineLevel="0" collapsed="false">
      <c r="D118" s="2"/>
    </row>
    <row r="119" customFormat="false" ht="18.7" hidden="false" customHeight="true" outlineLevel="0" collapsed="false">
      <c r="D119" s="2"/>
    </row>
    <row r="120" customFormat="false" ht="18.7" hidden="false" customHeight="true" outlineLevel="0" collapsed="false">
      <c r="D120" s="2"/>
    </row>
    <row r="121" customFormat="false" ht="18.7" hidden="false" customHeight="true" outlineLevel="0" collapsed="false">
      <c r="D121" s="2"/>
    </row>
    <row r="122" customFormat="false" ht="18.7" hidden="false" customHeight="true" outlineLevel="0" collapsed="false">
      <c r="D122" s="2"/>
    </row>
    <row r="123" customFormat="false" ht="18.7" hidden="false" customHeight="true" outlineLevel="0" collapsed="false">
      <c r="D123" s="2"/>
    </row>
    <row r="124" customFormat="false" ht="18.7" hidden="false" customHeight="true" outlineLevel="0" collapsed="false">
      <c r="D124" s="2"/>
    </row>
    <row r="125" customFormat="false" ht="18.7" hidden="false" customHeight="true" outlineLevel="0" collapsed="false">
      <c r="D125" s="2"/>
    </row>
    <row r="126" customFormat="false" ht="18.7" hidden="false" customHeight="true" outlineLevel="0" collapsed="false">
      <c r="D126" s="2"/>
    </row>
    <row r="127" customFormat="false" ht="18.7" hidden="false" customHeight="true" outlineLevel="0" collapsed="false">
      <c r="D127" s="2"/>
    </row>
    <row r="128" customFormat="false" ht="18.7" hidden="false" customHeight="true" outlineLevel="0" collapsed="false">
      <c r="D128" s="2"/>
    </row>
    <row r="129" customFormat="false" ht="18.7" hidden="false" customHeight="true" outlineLevel="0" collapsed="false">
      <c r="D129" s="2"/>
    </row>
    <row r="130" customFormat="false" ht="18.7" hidden="false" customHeight="true" outlineLevel="0" collapsed="false">
      <c r="D130" s="2"/>
    </row>
    <row r="131" customFormat="false" ht="18.7" hidden="false" customHeight="true" outlineLevel="0" collapsed="false">
      <c r="D131" s="2"/>
    </row>
    <row r="132" customFormat="false" ht="18.7" hidden="false" customHeight="true" outlineLevel="0" collapsed="false">
      <c r="D132" s="2"/>
    </row>
    <row r="133" customFormat="false" ht="18.7" hidden="false" customHeight="true" outlineLevel="0" collapsed="false">
      <c r="D133" s="2"/>
    </row>
    <row r="134" customFormat="false" ht="18.7" hidden="false" customHeight="true" outlineLevel="0" collapsed="false">
      <c r="D134" s="2"/>
    </row>
    <row r="135" customFormat="false" ht="18.7" hidden="false" customHeight="true" outlineLevel="0" collapsed="false">
      <c r="D135" s="2"/>
    </row>
    <row r="136" customFormat="false" ht="18.7" hidden="false" customHeight="true" outlineLevel="0" collapsed="false">
      <c r="D136" s="2"/>
    </row>
    <row r="137" customFormat="false" ht="18.7" hidden="false" customHeight="true" outlineLevel="0" collapsed="false">
      <c r="D137" s="2"/>
    </row>
    <row r="138" customFormat="false" ht="18.7" hidden="false" customHeight="true" outlineLevel="0" collapsed="false">
      <c r="D138" s="2"/>
    </row>
    <row r="139" customFormat="false" ht="18.7" hidden="false" customHeight="true" outlineLevel="0" collapsed="false">
      <c r="D139" s="2"/>
    </row>
    <row r="140" customFormat="false" ht="18.7" hidden="false" customHeight="true" outlineLevel="0" collapsed="false">
      <c r="D140" s="2"/>
    </row>
    <row r="141" customFormat="false" ht="18.7" hidden="false" customHeight="true" outlineLevel="0" collapsed="false">
      <c r="D141" s="2"/>
    </row>
    <row r="142" customFormat="false" ht="18.7" hidden="false" customHeight="true" outlineLevel="0" collapsed="false">
      <c r="D142" s="2"/>
    </row>
    <row r="143" customFormat="false" ht="18.7" hidden="false" customHeight="true" outlineLevel="0" collapsed="false">
      <c r="D143" s="2"/>
    </row>
    <row r="144" customFormat="false" ht="18.7" hidden="false" customHeight="true" outlineLevel="0" collapsed="false">
      <c r="D144" s="2"/>
    </row>
    <row r="145" customFormat="false" ht="18.7" hidden="false" customHeight="true" outlineLevel="0" collapsed="false">
      <c r="D145" s="2"/>
    </row>
    <row r="146" customFormat="false" ht="18.7" hidden="false" customHeight="true" outlineLevel="0" collapsed="false">
      <c r="D146" s="2"/>
    </row>
    <row r="147" customFormat="false" ht="18.7" hidden="false" customHeight="true" outlineLevel="0" collapsed="false">
      <c r="D147" s="2"/>
    </row>
    <row r="148" customFormat="false" ht="18.7" hidden="false" customHeight="true" outlineLevel="0" collapsed="false">
      <c r="D148" s="2"/>
    </row>
    <row r="149" customFormat="false" ht="18.7" hidden="false" customHeight="true" outlineLevel="0" collapsed="false">
      <c r="D149" s="2"/>
    </row>
    <row r="150" customFormat="false" ht="18.7" hidden="false" customHeight="true" outlineLevel="0" collapsed="false">
      <c r="D150" s="2"/>
    </row>
    <row r="151" customFormat="false" ht="18.7" hidden="false" customHeight="true" outlineLevel="0" collapsed="false">
      <c r="D151" s="2"/>
    </row>
    <row r="152" customFormat="false" ht="18.7" hidden="false" customHeight="true" outlineLevel="0" collapsed="false">
      <c r="D152" s="2"/>
    </row>
    <row r="153" customFormat="false" ht="18.7" hidden="false" customHeight="true" outlineLevel="0" collapsed="false">
      <c r="D153" s="2"/>
    </row>
    <row r="154" customFormat="false" ht="18.7" hidden="false" customHeight="true" outlineLevel="0" collapsed="false">
      <c r="D154" s="2"/>
    </row>
    <row r="155" customFormat="false" ht="18.7" hidden="false" customHeight="true" outlineLevel="0" collapsed="false">
      <c r="D155" s="2"/>
    </row>
    <row r="156" customFormat="false" ht="18.7" hidden="false" customHeight="true" outlineLevel="0" collapsed="false">
      <c r="D156" s="2"/>
    </row>
    <row r="157" customFormat="false" ht="18.7" hidden="false" customHeight="true" outlineLevel="0" collapsed="false">
      <c r="D157" s="2"/>
    </row>
    <row r="158" customFormat="false" ht="18.7" hidden="false" customHeight="true" outlineLevel="0" collapsed="false">
      <c r="D158" s="2"/>
    </row>
    <row r="159" customFormat="false" ht="18.7" hidden="false" customHeight="true" outlineLevel="0" collapsed="false">
      <c r="D159" s="2"/>
    </row>
    <row r="160" customFormat="false" ht="18.7" hidden="false" customHeight="true" outlineLevel="0" collapsed="false">
      <c r="D160" s="2"/>
    </row>
    <row r="161" customFormat="false" ht="18.7" hidden="false" customHeight="true" outlineLevel="0" collapsed="false">
      <c r="D161" s="2"/>
    </row>
    <row r="162" customFormat="false" ht="18.7" hidden="false" customHeight="true" outlineLevel="0" collapsed="false">
      <c r="D162" s="2"/>
    </row>
    <row r="163" customFormat="false" ht="18.7" hidden="false" customHeight="true" outlineLevel="0" collapsed="false">
      <c r="D163" s="2"/>
    </row>
    <row r="164" customFormat="false" ht="18.7" hidden="false" customHeight="true" outlineLevel="0" collapsed="false">
      <c r="D164" s="2"/>
    </row>
    <row r="165" customFormat="false" ht="18.7" hidden="false" customHeight="true" outlineLevel="0" collapsed="false">
      <c r="D165" s="2"/>
    </row>
    <row r="166" customFormat="false" ht="18.7" hidden="false" customHeight="true" outlineLevel="0" collapsed="false">
      <c r="D166" s="2"/>
    </row>
    <row r="167" customFormat="false" ht="18.7" hidden="false" customHeight="true" outlineLevel="0" collapsed="false">
      <c r="D167" s="2"/>
    </row>
    <row r="168" customFormat="false" ht="18.7" hidden="false" customHeight="true" outlineLevel="0" collapsed="false">
      <c r="D168" s="2"/>
    </row>
    <row r="169" customFormat="false" ht="18.7" hidden="false" customHeight="true" outlineLevel="0" collapsed="false">
      <c r="D169" s="2"/>
    </row>
    <row r="170" customFormat="false" ht="18.7" hidden="false" customHeight="true" outlineLevel="0" collapsed="false">
      <c r="D170" s="2"/>
    </row>
    <row r="171" customFormat="false" ht="18.7" hidden="false" customHeight="true" outlineLevel="0" collapsed="false">
      <c r="D171" s="2"/>
    </row>
    <row r="172" customFormat="false" ht="18.7" hidden="false" customHeight="true" outlineLevel="0" collapsed="false">
      <c r="D172" s="2"/>
    </row>
    <row r="173" customFormat="false" ht="18.7" hidden="false" customHeight="true" outlineLevel="0" collapsed="false">
      <c r="D173" s="2"/>
    </row>
    <row r="174" customFormat="false" ht="18.7" hidden="false" customHeight="true" outlineLevel="0" collapsed="false">
      <c r="D174" s="2"/>
    </row>
    <row r="175" customFormat="false" ht="18.7" hidden="false" customHeight="true" outlineLevel="0" collapsed="false">
      <c r="D175" s="2"/>
    </row>
    <row r="176" customFormat="false" ht="18.7" hidden="false" customHeight="true" outlineLevel="0" collapsed="false">
      <c r="D176" s="2"/>
    </row>
    <row r="177" customFormat="false" ht="18.7" hidden="false" customHeight="true" outlineLevel="0" collapsed="false">
      <c r="D177" s="2"/>
    </row>
    <row r="178" customFormat="false" ht="18.7" hidden="false" customHeight="true" outlineLevel="0" collapsed="false">
      <c r="D178" s="2"/>
    </row>
    <row r="179" customFormat="false" ht="18.7" hidden="false" customHeight="true" outlineLevel="0" collapsed="false">
      <c r="D179" s="2"/>
    </row>
    <row r="180" customFormat="false" ht="18.7" hidden="false" customHeight="true" outlineLevel="0" collapsed="false">
      <c r="D180" s="2"/>
    </row>
    <row r="181" customFormat="false" ht="18.7" hidden="false" customHeight="true" outlineLevel="0" collapsed="false">
      <c r="D181" s="2"/>
    </row>
    <row r="182" customFormat="false" ht="18.7" hidden="false" customHeight="true" outlineLevel="0" collapsed="false">
      <c r="D182" s="2"/>
    </row>
    <row r="183" customFormat="false" ht="18.7" hidden="false" customHeight="true" outlineLevel="0" collapsed="false">
      <c r="D183" s="2"/>
    </row>
    <row r="184" customFormat="false" ht="18.7" hidden="false" customHeight="true" outlineLevel="0" collapsed="false">
      <c r="D184" s="2"/>
    </row>
    <row r="185" customFormat="false" ht="18.7" hidden="false" customHeight="true" outlineLevel="0" collapsed="false">
      <c r="D185" s="2"/>
    </row>
    <row r="186" customFormat="false" ht="18.7" hidden="false" customHeight="true" outlineLevel="0" collapsed="false">
      <c r="D186" s="2"/>
    </row>
    <row r="187" customFormat="false" ht="18.7" hidden="false" customHeight="true" outlineLevel="0" collapsed="false">
      <c r="D187" s="2"/>
    </row>
    <row r="188" customFormat="false" ht="18.7" hidden="false" customHeight="true" outlineLevel="0" collapsed="false">
      <c r="D188" s="2"/>
    </row>
    <row r="189" customFormat="false" ht="18.7" hidden="false" customHeight="true" outlineLevel="0" collapsed="false">
      <c r="D189" s="2"/>
    </row>
    <row r="190" customFormat="false" ht="18.7" hidden="false" customHeight="true" outlineLevel="0" collapsed="false">
      <c r="D190" s="2"/>
    </row>
    <row r="191" customFormat="false" ht="18.7" hidden="false" customHeight="true" outlineLevel="0" collapsed="false">
      <c r="D191" s="2"/>
    </row>
    <row r="192" customFormat="false" ht="18.7" hidden="false" customHeight="true" outlineLevel="0" collapsed="false">
      <c r="D192" s="2"/>
    </row>
    <row r="193" customFormat="false" ht="18.7" hidden="false" customHeight="true" outlineLevel="0" collapsed="false">
      <c r="D193" s="2"/>
    </row>
    <row r="194" customFormat="false" ht="18.7" hidden="false" customHeight="true" outlineLevel="0" collapsed="false">
      <c r="D194" s="2"/>
    </row>
    <row r="195" customFormat="false" ht="18.7" hidden="false" customHeight="true" outlineLevel="0" collapsed="false">
      <c r="D195" s="2"/>
    </row>
    <row r="196" customFormat="false" ht="18.7" hidden="false" customHeight="true" outlineLevel="0" collapsed="false">
      <c r="D196" s="2"/>
    </row>
    <row r="197" customFormat="false" ht="18.7" hidden="false" customHeight="true" outlineLevel="0" collapsed="false">
      <c r="D197" s="2"/>
    </row>
    <row r="198" customFormat="false" ht="18.7" hidden="false" customHeight="true" outlineLevel="0" collapsed="false">
      <c r="D198" s="2"/>
    </row>
    <row r="199" customFormat="false" ht="18.7" hidden="false" customHeight="true" outlineLevel="0" collapsed="false">
      <c r="D199" s="2"/>
    </row>
    <row r="200" customFormat="false" ht="18.7" hidden="false" customHeight="true" outlineLevel="0" collapsed="false">
      <c r="D200" s="2"/>
    </row>
    <row r="201" customFormat="false" ht="18.7" hidden="false" customHeight="true" outlineLevel="0" collapsed="false">
      <c r="D201" s="2"/>
    </row>
    <row r="202" customFormat="false" ht="18.7" hidden="false" customHeight="true" outlineLevel="0" collapsed="false">
      <c r="D202" s="2"/>
    </row>
    <row r="203" customFormat="false" ht="18.7" hidden="false" customHeight="true" outlineLevel="0" collapsed="false">
      <c r="D203" s="2"/>
    </row>
    <row r="204" customFormat="false" ht="18.7" hidden="false" customHeight="true" outlineLevel="0" collapsed="false">
      <c r="D204" s="2"/>
    </row>
    <row r="205" customFormat="false" ht="18.7" hidden="false" customHeight="true" outlineLevel="0" collapsed="false">
      <c r="D205" s="2"/>
    </row>
    <row r="206" customFormat="false" ht="18.7" hidden="false" customHeight="true" outlineLevel="0" collapsed="false">
      <c r="D206" s="2"/>
    </row>
    <row r="207" customFormat="false" ht="18.7" hidden="false" customHeight="true" outlineLevel="0" collapsed="false">
      <c r="D207" s="2"/>
    </row>
    <row r="208" customFormat="false" ht="18.7" hidden="false" customHeight="true" outlineLevel="0" collapsed="false">
      <c r="D208" s="2"/>
    </row>
    <row r="209" customFormat="false" ht="18.7" hidden="false" customHeight="true" outlineLevel="0" collapsed="false">
      <c r="D209" s="2"/>
    </row>
    <row r="210" customFormat="false" ht="18.7" hidden="false" customHeight="true" outlineLevel="0" collapsed="false">
      <c r="D210" s="2"/>
    </row>
    <row r="211" customFormat="false" ht="18.7" hidden="false" customHeight="true" outlineLevel="0" collapsed="false">
      <c r="D211" s="2"/>
    </row>
    <row r="212" customFormat="false" ht="18.7" hidden="false" customHeight="true" outlineLevel="0" collapsed="false">
      <c r="D212" s="2"/>
    </row>
    <row r="213" customFormat="false" ht="18.7" hidden="false" customHeight="true" outlineLevel="0" collapsed="false">
      <c r="D213" s="2"/>
    </row>
    <row r="214" customFormat="false" ht="18.7" hidden="false" customHeight="true" outlineLevel="0" collapsed="false">
      <c r="D214" s="2"/>
    </row>
    <row r="215" customFormat="false" ht="18.7" hidden="false" customHeight="true" outlineLevel="0" collapsed="false">
      <c r="D215" s="2"/>
    </row>
    <row r="216" customFormat="false" ht="18.7" hidden="false" customHeight="true" outlineLevel="0" collapsed="false">
      <c r="D216" s="2"/>
    </row>
    <row r="217" customFormat="false" ht="18.7" hidden="false" customHeight="true" outlineLevel="0" collapsed="false">
      <c r="D217" s="2"/>
    </row>
    <row r="218" customFormat="false" ht="18.7" hidden="false" customHeight="true" outlineLevel="0" collapsed="false">
      <c r="D218" s="2"/>
    </row>
    <row r="219" customFormat="false" ht="18.7" hidden="false" customHeight="true" outlineLevel="0" collapsed="false">
      <c r="D219" s="2"/>
    </row>
    <row r="220" customFormat="false" ht="18.7" hidden="false" customHeight="true" outlineLevel="0" collapsed="false">
      <c r="D220" s="2"/>
    </row>
    <row r="221" customFormat="false" ht="18.7" hidden="false" customHeight="true" outlineLevel="0" collapsed="false">
      <c r="D221" s="2"/>
    </row>
    <row r="222" customFormat="false" ht="18.7" hidden="false" customHeight="true" outlineLevel="0" collapsed="false">
      <c r="D222" s="2"/>
    </row>
    <row r="223" customFormat="false" ht="18.7" hidden="false" customHeight="true" outlineLevel="0" collapsed="false">
      <c r="D223" s="2"/>
    </row>
    <row r="224" customFormat="false" ht="18.7" hidden="false" customHeight="true" outlineLevel="0" collapsed="false">
      <c r="D224" s="2"/>
    </row>
    <row r="225" customFormat="false" ht="18.7" hidden="false" customHeight="true" outlineLevel="0" collapsed="false">
      <c r="D225" s="2"/>
    </row>
    <row r="226" customFormat="false" ht="18.7" hidden="false" customHeight="true" outlineLevel="0" collapsed="false">
      <c r="D226" s="2"/>
    </row>
    <row r="227" customFormat="false" ht="18.7" hidden="false" customHeight="true" outlineLevel="0" collapsed="false">
      <c r="D227" s="2"/>
    </row>
    <row r="228" customFormat="false" ht="18.7" hidden="false" customHeight="true" outlineLevel="0" collapsed="false">
      <c r="D228" s="2"/>
    </row>
    <row r="229" customFormat="false" ht="18.7" hidden="false" customHeight="true" outlineLevel="0" collapsed="false">
      <c r="D229" s="2"/>
    </row>
    <row r="230" customFormat="false" ht="18.7" hidden="false" customHeight="true" outlineLevel="0" collapsed="false">
      <c r="D230" s="2"/>
    </row>
    <row r="231" customFormat="false" ht="18.7" hidden="false" customHeight="true" outlineLevel="0" collapsed="false">
      <c r="D231" s="2"/>
    </row>
    <row r="232" customFormat="false" ht="18.7" hidden="false" customHeight="true" outlineLevel="0" collapsed="false">
      <c r="D232" s="2"/>
    </row>
    <row r="233" customFormat="false" ht="18.7" hidden="false" customHeight="true" outlineLevel="0" collapsed="false">
      <c r="D233" s="2"/>
    </row>
    <row r="234" customFormat="false" ht="18.7" hidden="false" customHeight="true" outlineLevel="0" collapsed="false">
      <c r="D234" s="2"/>
    </row>
    <row r="235" customFormat="false" ht="18.7" hidden="false" customHeight="true" outlineLevel="0" collapsed="false">
      <c r="D235" s="2"/>
    </row>
    <row r="236" customFormat="false" ht="18.7" hidden="false" customHeight="true" outlineLevel="0" collapsed="false">
      <c r="D236" s="2"/>
    </row>
    <row r="237" customFormat="false" ht="18.7" hidden="false" customHeight="true" outlineLevel="0" collapsed="false">
      <c r="D237" s="2"/>
    </row>
    <row r="238" customFormat="false" ht="18.7" hidden="false" customHeight="true" outlineLevel="0" collapsed="false">
      <c r="D238" s="2"/>
    </row>
    <row r="239" customFormat="false" ht="18.7" hidden="false" customHeight="true" outlineLevel="0" collapsed="false">
      <c r="D239" s="2"/>
    </row>
    <row r="240" customFormat="false" ht="18.7" hidden="false" customHeight="true" outlineLevel="0" collapsed="false">
      <c r="D240" s="2"/>
    </row>
    <row r="241" customFormat="false" ht="18.7" hidden="false" customHeight="true" outlineLevel="0" collapsed="false">
      <c r="D241" s="2"/>
    </row>
    <row r="242" customFormat="false" ht="18.7" hidden="false" customHeight="true" outlineLevel="0" collapsed="false">
      <c r="D242" s="2"/>
    </row>
    <row r="243" customFormat="false" ht="18.7" hidden="false" customHeight="true" outlineLevel="0" collapsed="false">
      <c r="D243" s="2"/>
    </row>
    <row r="244" customFormat="false" ht="18.7" hidden="false" customHeight="true" outlineLevel="0" collapsed="false">
      <c r="D244" s="2"/>
    </row>
    <row r="245" customFormat="false" ht="18.7" hidden="false" customHeight="true" outlineLevel="0" collapsed="false">
      <c r="D245" s="2"/>
    </row>
    <row r="246" customFormat="false" ht="18.7" hidden="false" customHeight="true" outlineLevel="0" collapsed="false">
      <c r="D246" s="2"/>
    </row>
    <row r="247" customFormat="false" ht="18.7" hidden="false" customHeight="true" outlineLevel="0" collapsed="false">
      <c r="D247" s="2"/>
    </row>
    <row r="248" customFormat="false" ht="18.7" hidden="false" customHeight="true" outlineLevel="0" collapsed="false">
      <c r="D248" s="2"/>
    </row>
    <row r="249" customFormat="false" ht="18.7" hidden="false" customHeight="true" outlineLevel="0" collapsed="false">
      <c r="D249" s="2"/>
    </row>
    <row r="250" customFormat="false" ht="18.7" hidden="false" customHeight="true" outlineLevel="0" collapsed="false">
      <c r="D250" s="2"/>
    </row>
    <row r="251" customFormat="false" ht="18.7" hidden="false" customHeight="true" outlineLevel="0" collapsed="false">
      <c r="D251" s="2"/>
    </row>
    <row r="252" customFormat="false" ht="18.7" hidden="false" customHeight="true" outlineLevel="0" collapsed="false">
      <c r="D252" s="2"/>
    </row>
    <row r="253" customFormat="false" ht="18.7" hidden="false" customHeight="true" outlineLevel="0" collapsed="false">
      <c r="D253" s="2"/>
    </row>
    <row r="254" customFormat="false" ht="18.7" hidden="false" customHeight="true" outlineLevel="0" collapsed="false">
      <c r="D254" s="2"/>
    </row>
    <row r="255" customFormat="false" ht="18.7" hidden="false" customHeight="true" outlineLevel="0" collapsed="false">
      <c r="D255" s="2"/>
    </row>
    <row r="256" customFormat="false" ht="18.7" hidden="false" customHeight="true" outlineLevel="0" collapsed="false">
      <c r="D256" s="2"/>
    </row>
    <row r="257" customFormat="false" ht="18.7" hidden="false" customHeight="true" outlineLevel="0" collapsed="false">
      <c r="D257" s="2"/>
    </row>
    <row r="258" customFormat="false" ht="18.7" hidden="false" customHeight="true" outlineLevel="0" collapsed="false">
      <c r="D258" s="2"/>
    </row>
    <row r="259" customFormat="false" ht="18.7" hidden="false" customHeight="true" outlineLevel="0" collapsed="false">
      <c r="D259" s="2"/>
    </row>
    <row r="260" customFormat="false" ht="18.7" hidden="false" customHeight="true" outlineLevel="0" collapsed="false">
      <c r="D260" s="2"/>
    </row>
    <row r="261" customFormat="false" ht="18.7" hidden="false" customHeight="true" outlineLevel="0" collapsed="false">
      <c r="D261" s="2"/>
    </row>
    <row r="262" customFormat="false" ht="18.7" hidden="false" customHeight="true" outlineLevel="0" collapsed="false">
      <c r="D262" s="2"/>
    </row>
    <row r="263" customFormat="false" ht="18.7" hidden="false" customHeight="true" outlineLevel="0" collapsed="false">
      <c r="D263" s="2"/>
    </row>
    <row r="264" customFormat="false" ht="18.7" hidden="false" customHeight="true" outlineLevel="0" collapsed="false">
      <c r="D264" s="2"/>
    </row>
    <row r="265" customFormat="false" ht="18.7" hidden="false" customHeight="true" outlineLevel="0" collapsed="false">
      <c r="D265" s="2"/>
    </row>
    <row r="266" customFormat="false" ht="18.7" hidden="false" customHeight="true" outlineLevel="0" collapsed="false">
      <c r="D266" s="2"/>
    </row>
    <row r="267" customFormat="false" ht="18.7" hidden="false" customHeight="true" outlineLevel="0" collapsed="false">
      <c r="D267" s="2"/>
    </row>
    <row r="268" customFormat="false" ht="18.7" hidden="false" customHeight="true" outlineLevel="0" collapsed="false">
      <c r="D268" s="2"/>
    </row>
    <row r="269" customFormat="false" ht="18.7" hidden="false" customHeight="true" outlineLevel="0" collapsed="false">
      <c r="D269" s="2"/>
    </row>
    <row r="270" customFormat="false" ht="18.7" hidden="false" customHeight="true" outlineLevel="0" collapsed="false">
      <c r="D270" s="2"/>
    </row>
    <row r="271" customFormat="false" ht="18.7" hidden="false" customHeight="true" outlineLevel="0" collapsed="false">
      <c r="D271" s="2"/>
    </row>
    <row r="272" customFormat="false" ht="18.7" hidden="false" customHeight="true" outlineLevel="0" collapsed="false">
      <c r="D272" s="2"/>
    </row>
    <row r="273" customFormat="false" ht="18.7" hidden="false" customHeight="true" outlineLevel="0" collapsed="false">
      <c r="D273" s="2"/>
    </row>
    <row r="274" customFormat="false" ht="18.7" hidden="false" customHeight="true" outlineLevel="0" collapsed="false">
      <c r="D274" s="2"/>
    </row>
    <row r="275" customFormat="false" ht="18.7" hidden="false" customHeight="true" outlineLevel="0" collapsed="false">
      <c r="D275" s="2"/>
    </row>
    <row r="276" customFormat="false" ht="18.7" hidden="false" customHeight="true" outlineLevel="0" collapsed="false">
      <c r="D276" s="2"/>
    </row>
    <row r="277" customFormat="false" ht="18.7" hidden="false" customHeight="true" outlineLevel="0" collapsed="false">
      <c r="D277" s="2"/>
    </row>
    <row r="278" customFormat="false" ht="18.7" hidden="false" customHeight="true" outlineLevel="0" collapsed="false">
      <c r="D278" s="2"/>
    </row>
    <row r="279" customFormat="false" ht="18.7" hidden="false" customHeight="true" outlineLevel="0" collapsed="false">
      <c r="D279" s="2"/>
    </row>
    <row r="280" customFormat="false" ht="18.7" hidden="false" customHeight="true" outlineLevel="0" collapsed="false">
      <c r="D280" s="2"/>
    </row>
    <row r="281" customFormat="false" ht="18.7" hidden="false" customHeight="true" outlineLevel="0" collapsed="false">
      <c r="D281" s="2"/>
    </row>
    <row r="282" customFormat="false" ht="18.7" hidden="false" customHeight="true" outlineLevel="0" collapsed="false">
      <c r="D282" s="2"/>
    </row>
    <row r="283" customFormat="false" ht="18.7" hidden="false" customHeight="true" outlineLevel="0" collapsed="false">
      <c r="D283" s="2"/>
    </row>
    <row r="284" customFormat="false" ht="18.7" hidden="false" customHeight="true" outlineLevel="0" collapsed="false">
      <c r="D284" s="2"/>
    </row>
    <row r="285" customFormat="false" ht="18.7" hidden="false" customHeight="true" outlineLevel="0" collapsed="false">
      <c r="D285" s="2"/>
    </row>
    <row r="286" customFormat="false" ht="18.7" hidden="false" customHeight="true" outlineLevel="0" collapsed="false">
      <c r="D286" s="2"/>
    </row>
    <row r="287" customFormat="false" ht="18.7" hidden="false" customHeight="true" outlineLevel="0" collapsed="false">
      <c r="D287" s="2"/>
    </row>
    <row r="288" customFormat="false" ht="18.7" hidden="false" customHeight="true" outlineLevel="0" collapsed="false">
      <c r="D288" s="2"/>
    </row>
    <row r="289" customFormat="false" ht="18.7" hidden="false" customHeight="true" outlineLevel="0" collapsed="false">
      <c r="D289" s="2"/>
    </row>
    <row r="290" customFormat="false" ht="18.7" hidden="false" customHeight="true" outlineLevel="0" collapsed="false">
      <c r="D290" s="2"/>
    </row>
    <row r="291" customFormat="false" ht="18.7" hidden="false" customHeight="true" outlineLevel="0" collapsed="false">
      <c r="D291" s="2"/>
    </row>
    <row r="292" customFormat="false" ht="18.7" hidden="false" customHeight="true" outlineLevel="0" collapsed="false">
      <c r="D292" s="2"/>
    </row>
    <row r="293" customFormat="false" ht="18.7" hidden="false" customHeight="true" outlineLevel="0" collapsed="false">
      <c r="D293" s="2"/>
    </row>
    <row r="294" customFormat="false" ht="18.7" hidden="false" customHeight="true" outlineLevel="0" collapsed="false">
      <c r="D294" s="2"/>
    </row>
    <row r="295" customFormat="false" ht="18.7" hidden="false" customHeight="true" outlineLevel="0" collapsed="false">
      <c r="D295" s="2"/>
    </row>
    <row r="296" customFormat="false" ht="18.7" hidden="false" customHeight="true" outlineLevel="0" collapsed="false">
      <c r="D296" s="2"/>
    </row>
    <row r="297" customFormat="false" ht="18.7" hidden="false" customHeight="true" outlineLevel="0" collapsed="false">
      <c r="D297" s="2"/>
    </row>
    <row r="298" customFormat="false" ht="18.7" hidden="false" customHeight="true" outlineLevel="0" collapsed="false">
      <c r="D298" s="2"/>
    </row>
    <row r="299" customFormat="false" ht="18.7" hidden="false" customHeight="true" outlineLevel="0" collapsed="false">
      <c r="D299" s="2"/>
    </row>
    <row r="300" customFormat="false" ht="18.7" hidden="false" customHeight="true" outlineLevel="0" collapsed="false">
      <c r="D300" s="2"/>
    </row>
    <row r="301" customFormat="false" ht="18.7" hidden="false" customHeight="true" outlineLevel="0" collapsed="false">
      <c r="D301" s="2"/>
    </row>
    <row r="302" customFormat="false" ht="18.7" hidden="false" customHeight="true" outlineLevel="0" collapsed="false">
      <c r="D302" s="2"/>
    </row>
    <row r="303" customFormat="false" ht="18.7" hidden="false" customHeight="true" outlineLevel="0" collapsed="false">
      <c r="D303" s="2"/>
    </row>
    <row r="304" customFormat="false" ht="18.7" hidden="false" customHeight="true" outlineLevel="0" collapsed="false">
      <c r="D304" s="2"/>
    </row>
    <row r="305" customFormat="false" ht="18.7" hidden="false" customHeight="true" outlineLevel="0" collapsed="false">
      <c r="D305" s="2"/>
    </row>
    <row r="306" customFormat="false" ht="18.7" hidden="false" customHeight="true" outlineLevel="0" collapsed="false">
      <c r="D306" s="2"/>
    </row>
    <row r="307" customFormat="false" ht="18.7" hidden="false" customHeight="true" outlineLevel="0" collapsed="false">
      <c r="D307" s="2"/>
    </row>
    <row r="308" customFormat="false" ht="18.7" hidden="false" customHeight="true" outlineLevel="0" collapsed="false">
      <c r="D308" s="2"/>
    </row>
    <row r="309" customFormat="false" ht="18.7" hidden="false" customHeight="true" outlineLevel="0" collapsed="false">
      <c r="D309" s="2"/>
    </row>
    <row r="310" customFormat="false" ht="18.7" hidden="false" customHeight="true" outlineLevel="0" collapsed="false">
      <c r="D310" s="2"/>
    </row>
    <row r="311" customFormat="false" ht="18.7" hidden="false" customHeight="true" outlineLevel="0" collapsed="false">
      <c r="D311" s="2"/>
    </row>
    <row r="312" customFormat="false" ht="18.7" hidden="false" customHeight="true" outlineLevel="0" collapsed="false">
      <c r="D312" s="2"/>
    </row>
    <row r="313" customFormat="false" ht="18.7" hidden="false" customHeight="true" outlineLevel="0" collapsed="false">
      <c r="D313" s="2"/>
    </row>
    <row r="314" customFormat="false" ht="18.7" hidden="false" customHeight="true" outlineLevel="0" collapsed="false">
      <c r="D314" s="2"/>
    </row>
    <row r="315" customFormat="false" ht="18.7" hidden="false" customHeight="true" outlineLevel="0" collapsed="false">
      <c r="D315" s="2"/>
    </row>
    <row r="316" customFormat="false" ht="18.7" hidden="false" customHeight="true" outlineLevel="0" collapsed="false">
      <c r="D316" s="2"/>
    </row>
    <row r="317" customFormat="false" ht="18.7" hidden="false" customHeight="true" outlineLevel="0" collapsed="false">
      <c r="D317" s="2"/>
    </row>
    <row r="318" customFormat="false" ht="18.7" hidden="false" customHeight="true" outlineLevel="0" collapsed="false">
      <c r="D318" s="2"/>
    </row>
    <row r="319" customFormat="false" ht="18.7" hidden="false" customHeight="true" outlineLevel="0" collapsed="false">
      <c r="D319" s="2"/>
    </row>
    <row r="320" customFormat="false" ht="18.7" hidden="false" customHeight="true" outlineLevel="0" collapsed="false">
      <c r="D320" s="2"/>
    </row>
    <row r="321" customFormat="false" ht="18.7" hidden="false" customHeight="true" outlineLevel="0" collapsed="false">
      <c r="D321" s="2"/>
    </row>
    <row r="322" customFormat="false" ht="18.7" hidden="false" customHeight="true" outlineLevel="0" collapsed="false">
      <c r="D322" s="2"/>
    </row>
    <row r="323" customFormat="false" ht="18.7" hidden="false" customHeight="true" outlineLevel="0" collapsed="false">
      <c r="D323" s="2"/>
    </row>
    <row r="324" customFormat="false" ht="18.7" hidden="false" customHeight="true" outlineLevel="0" collapsed="false">
      <c r="D324" s="2"/>
    </row>
    <row r="325" customFormat="false" ht="18.7" hidden="false" customHeight="true" outlineLevel="0" collapsed="false">
      <c r="D325" s="2"/>
    </row>
    <row r="326" customFormat="false" ht="18.7" hidden="false" customHeight="true" outlineLevel="0" collapsed="false">
      <c r="D326" s="2"/>
    </row>
    <row r="327" customFormat="false" ht="18.7" hidden="false" customHeight="true" outlineLevel="0" collapsed="false">
      <c r="D327" s="2"/>
    </row>
    <row r="328" customFormat="false" ht="18.7" hidden="false" customHeight="true" outlineLevel="0" collapsed="false">
      <c r="D328" s="2"/>
    </row>
    <row r="329" customFormat="false" ht="18.7" hidden="false" customHeight="true" outlineLevel="0" collapsed="false">
      <c r="D329" s="2"/>
    </row>
    <row r="330" customFormat="false" ht="18.7" hidden="false" customHeight="true" outlineLevel="0" collapsed="false">
      <c r="D330" s="2"/>
    </row>
    <row r="331" customFormat="false" ht="18.7" hidden="false" customHeight="true" outlineLevel="0" collapsed="false">
      <c r="D331" s="2"/>
    </row>
    <row r="332" customFormat="false" ht="18.7" hidden="false" customHeight="true" outlineLevel="0" collapsed="false">
      <c r="D332" s="2"/>
    </row>
    <row r="333" customFormat="false" ht="18.7" hidden="false" customHeight="true" outlineLevel="0" collapsed="false">
      <c r="D333" s="2"/>
    </row>
    <row r="334" customFormat="false" ht="18.7" hidden="false" customHeight="true" outlineLevel="0" collapsed="false">
      <c r="D334" s="2"/>
    </row>
    <row r="335" customFormat="false" ht="18.7" hidden="false" customHeight="true" outlineLevel="0" collapsed="false">
      <c r="D335" s="2"/>
    </row>
    <row r="336" customFormat="false" ht="18.7" hidden="false" customHeight="true" outlineLevel="0" collapsed="false">
      <c r="D336" s="2"/>
    </row>
    <row r="337" customFormat="false" ht="18.7" hidden="false" customHeight="true" outlineLevel="0" collapsed="false">
      <c r="D337" s="2"/>
    </row>
    <row r="338" customFormat="false" ht="18.7" hidden="false" customHeight="true" outlineLevel="0" collapsed="false">
      <c r="D338" s="2"/>
    </row>
    <row r="339" customFormat="false" ht="18.7" hidden="false" customHeight="true" outlineLevel="0" collapsed="false">
      <c r="D339" s="2"/>
    </row>
    <row r="340" customFormat="false" ht="18.7" hidden="false" customHeight="true" outlineLevel="0" collapsed="false">
      <c r="D340" s="2"/>
    </row>
    <row r="341" customFormat="false" ht="18.7" hidden="false" customHeight="true" outlineLevel="0" collapsed="false">
      <c r="D341" s="2"/>
    </row>
    <row r="342" customFormat="false" ht="18.7" hidden="false" customHeight="true" outlineLevel="0" collapsed="false">
      <c r="D342" s="2"/>
    </row>
    <row r="343" customFormat="false" ht="18.7" hidden="false" customHeight="true" outlineLevel="0" collapsed="false">
      <c r="D343" s="2"/>
    </row>
    <row r="344" customFormat="false" ht="18.7" hidden="false" customHeight="true" outlineLevel="0" collapsed="false">
      <c r="D344" s="2"/>
    </row>
    <row r="345" customFormat="false" ht="18.7" hidden="false" customHeight="true" outlineLevel="0" collapsed="false">
      <c r="D345" s="2"/>
    </row>
    <row r="346" customFormat="false" ht="18.7" hidden="false" customHeight="true" outlineLevel="0" collapsed="false">
      <c r="D346" s="2"/>
    </row>
    <row r="347" customFormat="false" ht="18.7" hidden="false" customHeight="true" outlineLevel="0" collapsed="false">
      <c r="D347" s="2"/>
    </row>
    <row r="348" customFormat="false" ht="18.7" hidden="false" customHeight="true" outlineLevel="0" collapsed="false">
      <c r="D348" s="2"/>
    </row>
    <row r="349" customFormat="false" ht="18.7" hidden="false" customHeight="true" outlineLevel="0" collapsed="false">
      <c r="D349" s="2"/>
    </row>
    <row r="350" customFormat="false" ht="18.7" hidden="false" customHeight="true" outlineLevel="0" collapsed="false">
      <c r="D350" s="2"/>
    </row>
    <row r="351" customFormat="false" ht="18.7" hidden="false" customHeight="true" outlineLevel="0" collapsed="false">
      <c r="D351" s="2"/>
    </row>
    <row r="352" customFormat="false" ht="18.7" hidden="false" customHeight="true" outlineLevel="0" collapsed="false">
      <c r="D352" s="2"/>
    </row>
    <row r="353" customFormat="false" ht="18.7" hidden="false" customHeight="true" outlineLevel="0" collapsed="false">
      <c r="D353" s="2"/>
    </row>
    <row r="354" customFormat="false" ht="18.7" hidden="false" customHeight="true" outlineLevel="0" collapsed="false">
      <c r="D354" s="2"/>
    </row>
    <row r="355" customFormat="false" ht="18.7" hidden="false" customHeight="true" outlineLevel="0" collapsed="false">
      <c r="D355" s="2"/>
    </row>
    <row r="356" customFormat="false" ht="18.7" hidden="false" customHeight="true" outlineLevel="0" collapsed="false">
      <c r="D356" s="2"/>
    </row>
    <row r="357" customFormat="false" ht="18.7" hidden="false" customHeight="true" outlineLevel="0" collapsed="false">
      <c r="D357" s="2"/>
    </row>
    <row r="358" customFormat="false" ht="18.7" hidden="false" customHeight="true" outlineLevel="0" collapsed="false">
      <c r="D358" s="2"/>
    </row>
    <row r="359" customFormat="false" ht="18.7" hidden="false" customHeight="true" outlineLevel="0" collapsed="false">
      <c r="D359" s="2"/>
    </row>
    <row r="360" customFormat="false" ht="18.7" hidden="false" customHeight="true" outlineLevel="0" collapsed="false">
      <c r="D360" s="2"/>
    </row>
    <row r="361" customFormat="false" ht="18.7" hidden="false" customHeight="true" outlineLevel="0" collapsed="false">
      <c r="D361" s="2"/>
    </row>
    <row r="362" customFormat="false" ht="18.7" hidden="false" customHeight="true" outlineLevel="0" collapsed="false">
      <c r="D362" s="2"/>
    </row>
    <row r="363" customFormat="false" ht="18.7" hidden="false" customHeight="true" outlineLevel="0" collapsed="false">
      <c r="D363" s="2"/>
    </row>
    <row r="364" customFormat="false" ht="18.7" hidden="false" customHeight="true" outlineLevel="0" collapsed="false">
      <c r="D364" s="2"/>
    </row>
    <row r="365" customFormat="false" ht="18.7" hidden="false" customHeight="true" outlineLevel="0" collapsed="false">
      <c r="D365" s="2"/>
    </row>
    <row r="366" customFormat="false" ht="18.7" hidden="false" customHeight="true" outlineLevel="0" collapsed="false">
      <c r="D366" s="2"/>
    </row>
    <row r="367" customFormat="false" ht="18.7" hidden="false" customHeight="true" outlineLevel="0" collapsed="false">
      <c r="D367" s="2"/>
    </row>
    <row r="368" customFormat="false" ht="18.7" hidden="false" customHeight="true" outlineLevel="0" collapsed="false">
      <c r="D368" s="2"/>
    </row>
    <row r="369" customFormat="false" ht="18.7" hidden="false" customHeight="true" outlineLevel="0" collapsed="false">
      <c r="D369" s="2"/>
    </row>
    <row r="370" customFormat="false" ht="18.7" hidden="false" customHeight="true" outlineLevel="0" collapsed="false">
      <c r="D370" s="2"/>
    </row>
    <row r="371" customFormat="false" ht="18.7" hidden="false" customHeight="true" outlineLevel="0" collapsed="false">
      <c r="D371" s="2"/>
    </row>
    <row r="372" customFormat="false" ht="18.7" hidden="false" customHeight="true" outlineLevel="0" collapsed="false">
      <c r="D372" s="2"/>
    </row>
    <row r="373" customFormat="false" ht="18.7" hidden="false" customHeight="true" outlineLevel="0" collapsed="false">
      <c r="D373" s="2"/>
    </row>
    <row r="374" customFormat="false" ht="18.7" hidden="false" customHeight="true" outlineLevel="0" collapsed="false">
      <c r="D374" s="2"/>
    </row>
    <row r="375" customFormat="false" ht="18.7" hidden="false" customHeight="true" outlineLevel="0" collapsed="false">
      <c r="D375" s="2"/>
    </row>
    <row r="376" customFormat="false" ht="18.7" hidden="false" customHeight="true" outlineLevel="0" collapsed="false">
      <c r="D376" s="2"/>
    </row>
    <row r="377" customFormat="false" ht="18.7" hidden="false" customHeight="true" outlineLevel="0" collapsed="false">
      <c r="D377" s="2"/>
    </row>
    <row r="378" customFormat="false" ht="18.7" hidden="false" customHeight="true" outlineLevel="0" collapsed="false">
      <c r="D378" s="2"/>
    </row>
    <row r="379" customFormat="false" ht="18.7" hidden="false" customHeight="true" outlineLevel="0" collapsed="false">
      <c r="D379" s="2"/>
    </row>
    <row r="380" customFormat="false" ht="18.7" hidden="false" customHeight="true" outlineLevel="0" collapsed="false">
      <c r="D380" s="2"/>
    </row>
    <row r="381" customFormat="false" ht="18.7" hidden="false" customHeight="true" outlineLevel="0" collapsed="false">
      <c r="D381" s="2"/>
    </row>
    <row r="382" customFormat="false" ht="18.7" hidden="false" customHeight="true" outlineLevel="0" collapsed="false">
      <c r="D382" s="2"/>
    </row>
    <row r="383" customFormat="false" ht="18.7" hidden="false" customHeight="true" outlineLevel="0" collapsed="false">
      <c r="D383" s="2"/>
    </row>
    <row r="384" customFormat="false" ht="18.7" hidden="false" customHeight="true" outlineLevel="0" collapsed="false">
      <c r="D384" s="2"/>
    </row>
    <row r="385" customFormat="false" ht="18.7" hidden="false" customHeight="true" outlineLevel="0" collapsed="false">
      <c r="D385" s="2"/>
    </row>
    <row r="386" customFormat="false" ht="18.7" hidden="false" customHeight="true" outlineLevel="0" collapsed="false">
      <c r="D386" s="2"/>
    </row>
    <row r="387" customFormat="false" ht="18.7" hidden="false" customHeight="true" outlineLevel="0" collapsed="false">
      <c r="D387" s="2"/>
    </row>
    <row r="388" customFormat="false" ht="18.7" hidden="false" customHeight="true" outlineLevel="0" collapsed="false">
      <c r="D388" s="2"/>
    </row>
    <row r="389" customFormat="false" ht="18.7" hidden="false" customHeight="true" outlineLevel="0" collapsed="false">
      <c r="D389" s="2"/>
    </row>
    <row r="390" customFormat="false" ht="18.7" hidden="false" customHeight="true" outlineLevel="0" collapsed="false">
      <c r="D390" s="2"/>
    </row>
    <row r="391" customFormat="false" ht="18.7" hidden="false" customHeight="true" outlineLevel="0" collapsed="false">
      <c r="D391" s="2"/>
    </row>
    <row r="392" customFormat="false" ht="18.7" hidden="false" customHeight="true" outlineLevel="0" collapsed="false">
      <c r="D392" s="2"/>
    </row>
    <row r="393" customFormat="false" ht="18.7" hidden="false" customHeight="true" outlineLevel="0" collapsed="false">
      <c r="D393" s="2"/>
    </row>
    <row r="394" customFormat="false" ht="18.7" hidden="false" customHeight="true" outlineLevel="0" collapsed="false">
      <c r="D394" s="2"/>
    </row>
    <row r="395" customFormat="false" ht="18.7" hidden="false" customHeight="true" outlineLevel="0" collapsed="false">
      <c r="D395" s="2"/>
    </row>
    <row r="396" customFormat="false" ht="18.7" hidden="false" customHeight="true" outlineLevel="0" collapsed="false">
      <c r="D396" s="2"/>
    </row>
    <row r="397" customFormat="false" ht="18.7" hidden="false" customHeight="true" outlineLevel="0" collapsed="false">
      <c r="D397" s="2"/>
    </row>
    <row r="398" customFormat="false" ht="18.7" hidden="false" customHeight="true" outlineLevel="0" collapsed="false">
      <c r="D398" s="2"/>
    </row>
    <row r="399" customFormat="false" ht="18.7" hidden="false" customHeight="true" outlineLevel="0" collapsed="false">
      <c r="D399" s="2"/>
    </row>
    <row r="400" customFormat="false" ht="18.7" hidden="false" customHeight="true" outlineLevel="0" collapsed="false">
      <c r="D400" s="2"/>
    </row>
    <row r="401" customFormat="false" ht="18.7" hidden="false" customHeight="true" outlineLevel="0" collapsed="false">
      <c r="D401" s="2"/>
    </row>
    <row r="402" customFormat="false" ht="18.7" hidden="false" customHeight="true" outlineLevel="0" collapsed="false">
      <c r="D402" s="2"/>
    </row>
    <row r="403" customFormat="false" ht="18.7" hidden="false" customHeight="true" outlineLevel="0" collapsed="false">
      <c r="D403" s="2"/>
    </row>
    <row r="404" customFormat="false" ht="18.7" hidden="false" customHeight="true" outlineLevel="0" collapsed="false">
      <c r="D404" s="2"/>
    </row>
    <row r="405" customFormat="false" ht="18.7" hidden="false" customHeight="true" outlineLevel="0" collapsed="false">
      <c r="D405" s="2"/>
    </row>
    <row r="406" customFormat="false" ht="18.7" hidden="false" customHeight="true" outlineLevel="0" collapsed="false">
      <c r="D406" s="2"/>
    </row>
    <row r="407" customFormat="false" ht="18.7" hidden="false" customHeight="true" outlineLevel="0" collapsed="false">
      <c r="D407" s="2"/>
    </row>
    <row r="408" customFormat="false" ht="18.7" hidden="false" customHeight="true" outlineLevel="0" collapsed="false">
      <c r="D408" s="2"/>
    </row>
    <row r="409" customFormat="false" ht="18.7" hidden="false" customHeight="true" outlineLevel="0" collapsed="false">
      <c r="D409" s="2"/>
    </row>
    <row r="410" customFormat="false" ht="18.7" hidden="false" customHeight="true" outlineLevel="0" collapsed="false">
      <c r="D410" s="2"/>
    </row>
    <row r="411" customFormat="false" ht="18.7" hidden="false" customHeight="true" outlineLevel="0" collapsed="false">
      <c r="D411" s="2"/>
    </row>
    <row r="412" customFormat="false" ht="18.7" hidden="false" customHeight="true" outlineLevel="0" collapsed="false">
      <c r="D412" s="2"/>
    </row>
    <row r="413" customFormat="false" ht="18.7" hidden="false" customHeight="true" outlineLevel="0" collapsed="false">
      <c r="D413" s="2"/>
    </row>
    <row r="414" customFormat="false" ht="18.7" hidden="false" customHeight="true" outlineLevel="0" collapsed="false">
      <c r="D414" s="2"/>
    </row>
    <row r="415" customFormat="false" ht="18.7" hidden="false" customHeight="true" outlineLevel="0" collapsed="false">
      <c r="D415" s="2"/>
    </row>
    <row r="416" customFormat="false" ht="18.7" hidden="false" customHeight="true" outlineLevel="0" collapsed="false">
      <c r="D416" s="2"/>
    </row>
    <row r="417" customFormat="false" ht="18.7" hidden="false" customHeight="true" outlineLevel="0" collapsed="false">
      <c r="D417" s="2"/>
    </row>
    <row r="418" customFormat="false" ht="18.7" hidden="false" customHeight="true" outlineLevel="0" collapsed="false">
      <c r="D418" s="2"/>
    </row>
    <row r="419" customFormat="false" ht="18.7" hidden="false" customHeight="true" outlineLevel="0" collapsed="false">
      <c r="D419" s="2"/>
    </row>
    <row r="420" customFormat="false" ht="18.7" hidden="false" customHeight="true" outlineLevel="0" collapsed="false">
      <c r="D420" s="2"/>
    </row>
    <row r="421" customFormat="false" ht="18.7" hidden="false" customHeight="true" outlineLevel="0" collapsed="false">
      <c r="D421" s="2"/>
    </row>
    <row r="422" customFormat="false" ht="18.7" hidden="false" customHeight="true" outlineLevel="0" collapsed="false">
      <c r="D422" s="2"/>
    </row>
    <row r="423" customFormat="false" ht="18.7" hidden="false" customHeight="true" outlineLevel="0" collapsed="false">
      <c r="D423" s="2"/>
    </row>
    <row r="424" customFormat="false" ht="18.7" hidden="false" customHeight="true" outlineLevel="0" collapsed="false">
      <c r="D424" s="2"/>
    </row>
    <row r="425" customFormat="false" ht="18.7" hidden="false" customHeight="true" outlineLevel="0" collapsed="false">
      <c r="D425" s="2"/>
    </row>
    <row r="426" customFormat="false" ht="18.7" hidden="false" customHeight="true" outlineLevel="0" collapsed="false">
      <c r="D426" s="2"/>
    </row>
    <row r="427" customFormat="false" ht="18.7" hidden="false" customHeight="true" outlineLevel="0" collapsed="false">
      <c r="D427" s="2"/>
    </row>
    <row r="428" customFormat="false" ht="18.7" hidden="false" customHeight="true" outlineLevel="0" collapsed="false">
      <c r="D428" s="2"/>
    </row>
    <row r="429" customFormat="false" ht="18.7" hidden="false" customHeight="true" outlineLevel="0" collapsed="false">
      <c r="D429" s="2"/>
    </row>
    <row r="430" customFormat="false" ht="18.7" hidden="false" customHeight="true" outlineLevel="0" collapsed="false">
      <c r="D430" s="2"/>
    </row>
    <row r="431" customFormat="false" ht="18.7" hidden="false" customHeight="true" outlineLevel="0" collapsed="false">
      <c r="D431" s="2"/>
    </row>
    <row r="432" customFormat="false" ht="18.7" hidden="false" customHeight="true" outlineLevel="0" collapsed="false">
      <c r="D432" s="2"/>
    </row>
    <row r="433" customFormat="false" ht="18.7" hidden="false" customHeight="true" outlineLevel="0" collapsed="false">
      <c r="D433" s="2"/>
    </row>
    <row r="434" customFormat="false" ht="18.7" hidden="false" customHeight="true" outlineLevel="0" collapsed="false">
      <c r="D434" s="2"/>
    </row>
    <row r="435" customFormat="false" ht="18.7" hidden="false" customHeight="true" outlineLevel="0" collapsed="false">
      <c r="D435" s="2"/>
    </row>
    <row r="436" customFormat="false" ht="18.7" hidden="false" customHeight="true" outlineLevel="0" collapsed="false">
      <c r="D436" s="2"/>
    </row>
    <row r="437" customFormat="false" ht="18.7" hidden="false" customHeight="true" outlineLevel="0" collapsed="false">
      <c r="D437" s="2"/>
    </row>
    <row r="438" customFormat="false" ht="18.7" hidden="false" customHeight="true" outlineLevel="0" collapsed="false">
      <c r="D438" s="2"/>
    </row>
    <row r="439" customFormat="false" ht="18.7" hidden="false" customHeight="true" outlineLevel="0" collapsed="false">
      <c r="D439" s="2"/>
    </row>
    <row r="440" customFormat="false" ht="18.7" hidden="false" customHeight="true" outlineLevel="0" collapsed="false">
      <c r="D440" s="2"/>
    </row>
    <row r="441" customFormat="false" ht="18.7" hidden="false" customHeight="true" outlineLevel="0" collapsed="false">
      <c r="D441" s="2"/>
    </row>
    <row r="442" customFormat="false" ht="18.7" hidden="false" customHeight="true" outlineLevel="0" collapsed="false">
      <c r="D442" s="2"/>
    </row>
    <row r="443" customFormat="false" ht="18.7" hidden="false" customHeight="true" outlineLevel="0" collapsed="false">
      <c r="D443" s="2"/>
    </row>
    <row r="444" customFormat="false" ht="18.7" hidden="false" customHeight="true" outlineLevel="0" collapsed="false">
      <c r="D444" s="2"/>
    </row>
    <row r="445" customFormat="false" ht="18.7" hidden="false" customHeight="true" outlineLevel="0" collapsed="false">
      <c r="D445" s="2"/>
    </row>
    <row r="446" customFormat="false" ht="18.7" hidden="false" customHeight="true" outlineLevel="0" collapsed="false">
      <c r="D446" s="2"/>
    </row>
    <row r="447" customFormat="false" ht="18.7" hidden="false" customHeight="true" outlineLevel="0" collapsed="false">
      <c r="D447" s="2"/>
    </row>
    <row r="448" customFormat="false" ht="18.7" hidden="false" customHeight="true" outlineLevel="0" collapsed="false">
      <c r="D448" s="2"/>
    </row>
    <row r="449" customFormat="false" ht="18.7" hidden="false" customHeight="true" outlineLevel="0" collapsed="false">
      <c r="D449" s="2"/>
    </row>
    <row r="450" customFormat="false" ht="18.7" hidden="false" customHeight="true" outlineLevel="0" collapsed="false">
      <c r="D450" s="2"/>
    </row>
    <row r="451" customFormat="false" ht="18.7" hidden="false" customHeight="true" outlineLevel="0" collapsed="false">
      <c r="D451" s="2"/>
    </row>
    <row r="452" customFormat="false" ht="18.7" hidden="false" customHeight="true" outlineLevel="0" collapsed="false">
      <c r="D452" s="2"/>
    </row>
    <row r="453" customFormat="false" ht="18.7" hidden="false" customHeight="true" outlineLevel="0" collapsed="false">
      <c r="D453" s="2"/>
    </row>
    <row r="454" customFormat="false" ht="18.7" hidden="false" customHeight="true" outlineLevel="0" collapsed="false">
      <c r="D454" s="2"/>
    </row>
    <row r="455" customFormat="false" ht="18.7" hidden="false" customHeight="true" outlineLevel="0" collapsed="false">
      <c r="D455" s="2"/>
    </row>
    <row r="456" customFormat="false" ht="18.7" hidden="false" customHeight="true" outlineLevel="0" collapsed="false">
      <c r="D456" s="2"/>
    </row>
    <row r="457" customFormat="false" ht="18.7" hidden="false" customHeight="true" outlineLevel="0" collapsed="false">
      <c r="D457" s="2"/>
    </row>
    <row r="458" customFormat="false" ht="18.7" hidden="false" customHeight="true" outlineLevel="0" collapsed="false">
      <c r="D458" s="2"/>
    </row>
    <row r="459" customFormat="false" ht="18.7" hidden="false" customHeight="true" outlineLevel="0" collapsed="false">
      <c r="D459" s="2"/>
    </row>
    <row r="460" customFormat="false" ht="18.7" hidden="false" customHeight="true" outlineLevel="0" collapsed="false">
      <c r="D460" s="2"/>
    </row>
    <row r="461" customFormat="false" ht="18.7" hidden="false" customHeight="true" outlineLevel="0" collapsed="false">
      <c r="D461" s="2"/>
    </row>
    <row r="462" customFormat="false" ht="18.7" hidden="false" customHeight="true" outlineLevel="0" collapsed="false">
      <c r="D462" s="2"/>
    </row>
    <row r="463" customFormat="false" ht="18.7" hidden="false" customHeight="true" outlineLevel="0" collapsed="false">
      <c r="D463" s="2"/>
    </row>
    <row r="464" customFormat="false" ht="18.7" hidden="false" customHeight="true" outlineLevel="0" collapsed="false">
      <c r="D464" s="2"/>
    </row>
    <row r="465" customFormat="false" ht="18.7" hidden="false" customHeight="true" outlineLevel="0" collapsed="false">
      <c r="D465" s="2"/>
    </row>
    <row r="466" customFormat="false" ht="18.7" hidden="false" customHeight="true" outlineLevel="0" collapsed="false">
      <c r="D466" s="2"/>
    </row>
    <row r="467" customFormat="false" ht="18.7" hidden="false" customHeight="true" outlineLevel="0" collapsed="false">
      <c r="D467" s="2"/>
    </row>
    <row r="468" customFormat="false" ht="18.7" hidden="false" customHeight="true" outlineLevel="0" collapsed="false">
      <c r="D468" s="2"/>
    </row>
    <row r="469" customFormat="false" ht="18.7" hidden="false" customHeight="true" outlineLevel="0" collapsed="false">
      <c r="D469" s="2"/>
    </row>
    <row r="470" customFormat="false" ht="18.7" hidden="false" customHeight="true" outlineLevel="0" collapsed="false">
      <c r="D470" s="2"/>
    </row>
    <row r="471" customFormat="false" ht="18.7" hidden="false" customHeight="true" outlineLevel="0" collapsed="false">
      <c r="D471" s="2"/>
    </row>
    <row r="472" customFormat="false" ht="18.7" hidden="false" customHeight="true" outlineLevel="0" collapsed="false">
      <c r="D472" s="2"/>
    </row>
    <row r="473" customFormat="false" ht="18.7" hidden="false" customHeight="true" outlineLevel="0" collapsed="false">
      <c r="D473" s="2"/>
    </row>
    <row r="474" customFormat="false" ht="18.7" hidden="false" customHeight="true" outlineLevel="0" collapsed="false">
      <c r="D474" s="2"/>
    </row>
    <row r="475" customFormat="false" ht="18.7" hidden="false" customHeight="true" outlineLevel="0" collapsed="false">
      <c r="D475" s="2"/>
    </row>
    <row r="476" customFormat="false" ht="18.7" hidden="false" customHeight="true" outlineLevel="0" collapsed="false">
      <c r="D476" s="2"/>
    </row>
    <row r="477" customFormat="false" ht="18.7" hidden="false" customHeight="true" outlineLevel="0" collapsed="false">
      <c r="D477" s="2"/>
    </row>
    <row r="478" customFormat="false" ht="18.7" hidden="false" customHeight="true" outlineLevel="0" collapsed="false">
      <c r="D478" s="2"/>
    </row>
    <row r="479" customFormat="false" ht="18.7" hidden="false" customHeight="true" outlineLevel="0" collapsed="false">
      <c r="D479" s="2"/>
    </row>
    <row r="480" customFormat="false" ht="18.7" hidden="false" customHeight="true" outlineLevel="0" collapsed="false">
      <c r="D480" s="2"/>
    </row>
    <row r="481" customFormat="false" ht="18.7" hidden="false" customHeight="true" outlineLevel="0" collapsed="false">
      <c r="D481" s="2"/>
    </row>
    <row r="482" customFormat="false" ht="18.7" hidden="false" customHeight="true" outlineLevel="0" collapsed="false">
      <c r="D482" s="2"/>
    </row>
    <row r="483" customFormat="false" ht="18.7" hidden="false" customHeight="true" outlineLevel="0" collapsed="false">
      <c r="D483" s="2"/>
    </row>
    <row r="484" customFormat="false" ht="18.7" hidden="false" customHeight="true" outlineLevel="0" collapsed="false">
      <c r="D484" s="2"/>
    </row>
    <row r="485" customFormat="false" ht="18.7" hidden="false" customHeight="true" outlineLevel="0" collapsed="false">
      <c r="D485" s="2"/>
    </row>
    <row r="486" customFormat="false" ht="18.7" hidden="false" customHeight="true" outlineLevel="0" collapsed="false">
      <c r="D486" s="2"/>
    </row>
    <row r="487" customFormat="false" ht="18.7" hidden="false" customHeight="true" outlineLevel="0" collapsed="false">
      <c r="D487" s="2"/>
    </row>
    <row r="488" customFormat="false" ht="18.7" hidden="false" customHeight="true" outlineLevel="0" collapsed="false">
      <c r="D488" s="2"/>
    </row>
    <row r="489" customFormat="false" ht="18.7" hidden="false" customHeight="true" outlineLevel="0" collapsed="false">
      <c r="D489" s="2"/>
    </row>
    <row r="490" customFormat="false" ht="18.7" hidden="false" customHeight="true" outlineLevel="0" collapsed="false">
      <c r="D490" s="2"/>
    </row>
    <row r="491" customFormat="false" ht="18.7" hidden="false" customHeight="true" outlineLevel="0" collapsed="false">
      <c r="D491" s="2"/>
    </row>
    <row r="492" customFormat="false" ht="18.7" hidden="false" customHeight="true" outlineLevel="0" collapsed="false">
      <c r="D492" s="2"/>
    </row>
    <row r="493" customFormat="false" ht="18.7" hidden="false" customHeight="true" outlineLevel="0" collapsed="false">
      <c r="D493" s="2"/>
    </row>
    <row r="494" customFormat="false" ht="18.7" hidden="false" customHeight="true" outlineLevel="0" collapsed="false">
      <c r="D494" s="2"/>
    </row>
    <row r="495" customFormat="false" ht="18.7" hidden="false" customHeight="true" outlineLevel="0" collapsed="false">
      <c r="D495" s="2"/>
    </row>
    <row r="496" customFormat="false" ht="18.7" hidden="false" customHeight="true" outlineLevel="0" collapsed="false">
      <c r="D496" s="2"/>
    </row>
    <row r="497" customFormat="false" ht="18.7" hidden="false" customHeight="true" outlineLevel="0" collapsed="false">
      <c r="D497" s="2"/>
    </row>
    <row r="498" customFormat="false" ht="18.7" hidden="false" customHeight="true" outlineLevel="0" collapsed="false">
      <c r="D498" s="2"/>
    </row>
    <row r="499" customFormat="false" ht="18.7" hidden="false" customHeight="true" outlineLevel="0" collapsed="false">
      <c r="D499" s="2"/>
    </row>
    <row r="500" customFormat="false" ht="18.7" hidden="false" customHeight="true" outlineLevel="0" collapsed="false">
      <c r="D500" s="2"/>
    </row>
    <row r="501" customFormat="false" ht="18.7" hidden="false" customHeight="true" outlineLevel="0" collapsed="false">
      <c r="D501" s="2"/>
    </row>
    <row r="502" customFormat="false" ht="18.7" hidden="false" customHeight="true" outlineLevel="0" collapsed="false">
      <c r="D502" s="2"/>
    </row>
    <row r="503" customFormat="false" ht="18.7" hidden="false" customHeight="true" outlineLevel="0" collapsed="false">
      <c r="D503" s="2"/>
    </row>
    <row r="504" customFormat="false" ht="18.7" hidden="false" customHeight="true" outlineLevel="0" collapsed="false">
      <c r="D504" s="2"/>
    </row>
    <row r="505" customFormat="false" ht="18.7" hidden="false" customHeight="true" outlineLevel="0" collapsed="false">
      <c r="D505" s="2"/>
    </row>
    <row r="506" customFormat="false" ht="18.7" hidden="false" customHeight="true" outlineLevel="0" collapsed="false">
      <c r="D506" s="2"/>
    </row>
    <row r="507" customFormat="false" ht="18.7" hidden="false" customHeight="true" outlineLevel="0" collapsed="false">
      <c r="D507" s="2"/>
    </row>
    <row r="508" customFormat="false" ht="18.7" hidden="false" customHeight="true" outlineLevel="0" collapsed="false">
      <c r="D508" s="2"/>
    </row>
    <row r="509" customFormat="false" ht="18.7" hidden="false" customHeight="true" outlineLevel="0" collapsed="false">
      <c r="D509" s="2"/>
    </row>
    <row r="510" customFormat="false" ht="18.7" hidden="false" customHeight="true" outlineLevel="0" collapsed="false">
      <c r="D510" s="2"/>
    </row>
    <row r="511" customFormat="false" ht="18.7" hidden="false" customHeight="true" outlineLevel="0" collapsed="false">
      <c r="D511" s="2"/>
    </row>
    <row r="512" customFormat="false" ht="18.7" hidden="false" customHeight="true" outlineLevel="0" collapsed="false">
      <c r="D512" s="2"/>
    </row>
    <row r="513" customFormat="false" ht="18.7" hidden="false" customHeight="true" outlineLevel="0" collapsed="false">
      <c r="D513" s="2"/>
    </row>
    <row r="514" customFormat="false" ht="18.7" hidden="false" customHeight="true" outlineLevel="0" collapsed="false">
      <c r="D514" s="2"/>
    </row>
    <row r="515" customFormat="false" ht="18.7" hidden="false" customHeight="true" outlineLevel="0" collapsed="false">
      <c r="D515" s="2"/>
    </row>
    <row r="516" customFormat="false" ht="18.7" hidden="false" customHeight="true" outlineLevel="0" collapsed="false">
      <c r="D516" s="2"/>
    </row>
    <row r="517" customFormat="false" ht="18.7" hidden="false" customHeight="true" outlineLevel="0" collapsed="false">
      <c r="D517" s="2"/>
    </row>
    <row r="518" customFormat="false" ht="18.7" hidden="false" customHeight="true" outlineLevel="0" collapsed="false">
      <c r="D518" s="2"/>
    </row>
    <row r="519" customFormat="false" ht="18.7" hidden="false" customHeight="true" outlineLevel="0" collapsed="false">
      <c r="D519" s="2"/>
    </row>
    <row r="520" customFormat="false" ht="18.7" hidden="false" customHeight="true" outlineLevel="0" collapsed="false">
      <c r="D520" s="2"/>
    </row>
    <row r="521" customFormat="false" ht="18.7" hidden="false" customHeight="true" outlineLevel="0" collapsed="false">
      <c r="D521" s="2"/>
    </row>
    <row r="522" customFormat="false" ht="18.7" hidden="false" customHeight="true" outlineLevel="0" collapsed="false">
      <c r="D522" s="2"/>
    </row>
    <row r="523" customFormat="false" ht="18.7" hidden="false" customHeight="true" outlineLevel="0" collapsed="false">
      <c r="D523" s="2"/>
    </row>
    <row r="524" customFormat="false" ht="18.7" hidden="false" customHeight="true" outlineLevel="0" collapsed="false">
      <c r="D524" s="2"/>
    </row>
    <row r="525" customFormat="false" ht="18.7" hidden="false" customHeight="true" outlineLevel="0" collapsed="false">
      <c r="D525" s="2"/>
    </row>
    <row r="526" customFormat="false" ht="18.7" hidden="false" customHeight="true" outlineLevel="0" collapsed="false">
      <c r="D526" s="2"/>
    </row>
    <row r="527" customFormat="false" ht="18.7" hidden="false" customHeight="true" outlineLevel="0" collapsed="false">
      <c r="D527" s="2"/>
    </row>
    <row r="528" customFormat="false" ht="18.7" hidden="false" customHeight="true" outlineLevel="0" collapsed="false">
      <c r="D528" s="2"/>
    </row>
    <row r="529" customFormat="false" ht="18.7" hidden="false" customHeight="true" outlineLevel="0" collapsed="false">
      <c r="D529" s="2"/>
    </row>
    <row r="530" customFormat="false" ht="18.7" hidden="false" customHeight="true" outlineLevel="0" collapsed="false">
      <c r="D530" s="2"/>
    </row>
    <row r="531" customFormat="false" ht="18.7" hidden="false" customHeight="true" outlineLevel="0" collapsed="false">
      <c r="D531" s="2"/>
    </row>
    <row r="532" customFormat="false" ht="18.7" hidden="false" customHeight="true" outlineLevel="0" collapsed="false">
      <c r="D532" s="2"/>
    </row>
    <row r="533" customFormat="false" ht="18.7" hidden="false" customHeight="true" outlineLevel="0" collapsed="false">
      <c r="D533" s="2"/>
    </row>
    <row r="534" customFormat="false" ht="18.7" hidden="false" customHeight="true" outlineLevel="0" collapsed="false">
      <c r="D534" s="2"/>
    </row>
    <row r="535" customFormat="false" ht="18.7" hidden="false" customHeight="true" outlineLevel="0" collapsed="false">
      <c r="D535" s="2"/>
    </row>
    <row r="536" customFormat="false" ht="18.7" hidden="false" customHeight="true" outlineLevel="0" collapsed="false">
      <c r="D536" s="2"/>
    </row>
    <row r="537" customFormat="false" ht="18.7" hidden="false" customHeight="true" outlineLevel="0" collapsed="false">
      <c r="D537" s="2"/>
    </row>
    <row r="538" customFormat="false" ht="18.7" hidden="false" customHeight="true" outlineLevel="0" collapsed="false">
      <c r="D538" s="2"/>
    </row>
    <row r="539" customFormat="false" ht="18.7" hidden="false" customHeight="true" outlineLevel="0" collapsed="false">
      <c r="D539" s="2"/>
    </row>
    <row r="540" customFormat="false" ht="18.7" hidden="false" customHeight="true" outlineLevel="0" collapsed="false">
      <c r="D540" s="2"/>
    </row>
    <row r="541" customFormat="false" ht="18.7" hidden="false" customHeight="true" outlineLevel="0" collapsed="false">
      <c r="D541" s="2"/>
    </row>
    <row r="542" customFormat="false" ht="18.7" hidden="false" customHeight="true" outlineLevel="0" collapsed="false">
      <c r="D542" s="2"/>
    </row>
    <row r="543" customFormat="false" ht="18.7" hidden="false" customHeight="true" outlineLevel="0" collapsed="false">
      <c r="D543" s="2"/>
    </row>
    <row r="544" customFormat="false" ht="18.7" hidden="false" customHeight="true" outlineLevel="0" collapsed="false">
      <c r="D544" s="2"/>
    </row>
    <row r="545" customFormat="false" ht="18.7" hidden="false" customHeight="true" outlineLevel="0" collapsed="false">
      <c r="D545" s="2"/>
    </row>
    <row r="546" customFormat="false" ht="18.7" hidden="false" customHeight="true" outlineLevel="0" collapsed="false">
      <c r="D546" s="2"/>
    </row>
    <row r="547" customFormat="false" ht="18.7" hidden="false" customHeight="true" outlineLevel="0" collapsed="false">
      <c r="D547" s="2"/>
    </row>
    <row r="548" customFormat="false" ht="18.7" hidden="false" customHeight="true" outlineLevel="0" collapsed="false">
      <c r="D548" s="2"/>
    </row>
    <row r="549" customFormat="false" ht="18.7" hidden="false" customHeight="true" outlineLevel="0" collapsed="false">
      <c r="D549" s="2"/>
    </row>
    <row r="550" customFormat="false" ht="18.7" hidden="false" customHeight="true" outlineLevel="0" collapsed="false">
      <c r="D550" s="2"/>
    </row>
    <row r="551" customFormat="false" ht="18.7" hidden="false" customHeight="true" outlineLevel="0" collapsed="false">
      <c r="D551" s="2"/>
    </row>
    <row r="552" customFormat="false" ht="18.7" hidden="false" customHeight="true" outlineLevel="0" collapsed="false">
      <c r="D552" s="2"/>
    </row>
    <row r="553" customFormat="false" ht="18.7" hidden="false" customHeight="true" outlineLevel="0" collapsed="false">
      <c r="D553" s="2"/>
    </row>
    <row r="554" customFormat="false" ht="18.7" hidden="false" customHeight="true" outlineLevel="0" collapsed="false">
      <c r="D554" s="2"/>
    </row>
    <row r="555" customFormat="false" ht="18.7" hidden="false" customHeight="true" outlineLevel="0" collapsed="false">
      <c r="D555" s="2"/>
    </row>
    <row r="556" customFormat="false" ht="18.7" hidden="false" customHeight="true" outlineLevel="0" collapsed="false">
      <c r="D556" s="2"/>
    </row>
    <row r="557" customFormat="false" ht="18.7" hidden="false" customHeight="true" outlineLevel="0" collapsed="false">
      <c r="D557" s="2"/>
    </row>
    <row r="558" customFormat="false" ht="18.7" hidden="false" customHeight="true" outlineLevel="0" collapsed="false">
      <c r="D558" s="2"/>
    </row>
    <row r="559" customFormat="false" ht="18.7" hidden="false" customHeight="true" outlineLevel="0" collapsed="false">
      <c r="D559" s="2"/>
    </row>
    <row r="560" customFormat="false" ht="18.7" hidden="false" customHeight="true" outlineLevel="0" collapsed="false">
      <c r="D560" s="2"/>
    </row>
    <row r="561" customFormat="false" ht="18.7" hidden="false" customHeight="true" outlineLevel="0" collapsed="false">
      <c r="D561" s="2"/>
    </row>
    <row r="562" customFormat="false" ht="18.7" hidden="false" customHeight="true" outlineLevel="0" collapsed="false">
      <c r="D562" s="2"/>
    </row>
    <row r="563" customFormat="false" ht="18.7" hidden="false" customHeight="true" outlineLevel="0" collapsed="false">
      <c r="D563" s="2"/>
    </row>
    <row r="564" customFormat="false" ht="18.7" hidden="false" customHeight="true" outlineLevel="0" collapsed="false">
      <c r="D564" s="2"/>
    </row>
    <row r="565" customFormat="false" ht="18.7" hidden="false" customHeight="true" outlineLevel="0" collapsed="false">
      <c r="D565" s="2"/>
    </row>
    <row r="566" customFormat="false" ht="18.7" hidden="false" customHeight="true" outlineLevel="0" collapsed="false">
      <c r="D566" s="2"/>
    </row>
    <row r="567" customFormat="false" ht="18.7" hidden="false" customHeight="true" outlineLevel="0" collapsed="false">
      <c r="D567" s="2"/>
    </row>
    <row r="568" customFormat="false" ht="18.7" hidden="false" customHeight="true" outlineLevel="0" collapsed="false">
      <c r="D568" s="2"/>
    </row>
    <row r="569" customFormat="false" ht="18.7" hidden="false" customHeight="true" outlineLevel="0" collapsed="false">
      <c r="D569" s="2"/>
    </row>
    <row r="570" customFormat="false" ht="18.7" hidden="false" customHeight="true" outlineLevel="0" collapsed="false">
      <c r="D570" s="2"/>
    </row>
    <row r="571" customFormat="false" ht="18.7" hidden="false" customHeight="true" outlineLevel="0" collapsed="false">
      <c r="D571" s="2"/>
    </row>
    <row r="572" customFormat="false" ht="18.7" hidden="false" customHeight="true" outlineLevel="0" collapsed="false">
      <c r="D572" s="2"/>
    </row>
    <row r="573" customFormat="false" ht="18.7" hidden="false" customHeight="true" outlineLevel="0" collapsed="false">
      <c r="D573" s="2"/>
    </row>
    <row r="574" customFormat="false" ht="18.7" hidden="false" customHeight="true" outlineLevel="0" collapsed="false">
      <c r="D574" s="2"/>
    </row>
    <row r="575" customFormat="false" ht="18.7" hidden="false" customHeight="true" outlineLevel="0" collapsed="false">
      <c r="D575" s="2"/>
    </row>
    <row r="576" customFormat="false" ht="18.7" hidden="false" customHeight="true" outlineLevel="0" collapsed="false">
      <c r="D576" s="2"/>
    </row>
    <row r="577" customFormat="false" ht="18.7" hidden="false" customHeight="true" outlineLevel="0" collapsed="false">
      <c r="D577" s="2"/>
    </row>
    <row r="578" customFormat="false" ht="18.7" hidden="false" customHeight="true" outlineLevel="0" collapsed="false">
      <c r="D578" s="2"/>
    </row>
    <row r="579" customFormat="false" ht="18.7" hidden="false" customHeight="true" outlineLevel="0" collapsed="false">
      <c r="D579" s="2"/>
    </row>
    <row r="580" customFormat="false" ht="18.7" hidden="false" customHeight="true" outlineLevel="0" collapsed="false">
      <c r="D580" s="2"/>
    </row>
    <row r="581" customFormat="false" ht="18.7" hidden="false" customHeight="true" outlineLevel="0" collapsed="false">
      <c r="D581" s="2"/>
    </row>
    <row r="582" customFormat="false" ht="18.7" hidden="false" customHeight="true" outlineLevel="0" collapsed="false">
      <c r="D582" s="2"/>
    </row>
    <row r="583" customFormat="false" ht="18.7" hidden="false" customHeight="true" outlineLevel="0" collapsed="false">
      <c r="D583" s="2"/>
    </row>
    <row r="584" customFormat="false" ht="18.7" hidden="false" customHeight="true" outlineLevel="0" collapsed="false">
      <c r="D584" s="2"/>
    </row>
    <row r="585" customFormat="false" ht="18.7" hidden="false" customHeight="true" outlineLevel="0" collapsed="false">
      <c r="D585" s="2"/>
    </row>
    <row r="586" customFormat="false" ht="18.7" hidden="false" customHeight="true" outlineLevel="0" collapsed="false">
      <c r="D586" s="2"/>
    </row>
    <row r="587" customFormat="false" ht="18.7" hidden="false" customHeight="true" outlineLevel="0" collapsed="false">
      <c r="D587" s="2"/>
    </row>
    <row r="588" customFormat="false" ht="18.7" hidden="false" customHeight="true" outlineLevel="0" collapsed="false">
      <c r="D588" s="2"/>
    </row>
    <row r="589" customFormat="false" ht="18.7" hidden="false" customHeight="true" outlineLevel="0" collapsed="false">
      <c r="D589" s="2"/>
    </row>
    <row r="590" customFormat="false" ht="18.7" hidden="false" customHeight="true" outlineLevel="0" collapsed="false">
      <c r="D590" s="2"/>
    </row>
    <row r="591" customFormat="false" ht="18.7" hidden="false" customHeight="true" outlineLevel="0" collapsed="false">
      <c r="D591" s="2"/>
    </row>
    <row r="592" customFormat="false" ht="18.7" hidden="false" customHeight="true" outlineLevel="0" collapsed="false">
      <c r="D592" s="2"/>
    </row>
    <row r="593" customFormat="false" ht="18.7" hidden="false" customHeight="true" outlineLevel="0" collapsed="false">
      <c r="D593" s="2"/>
    </row>
    <row r="594" customFormat="false" ht="18.7" hidden="false" customHeight="true" outlineLevel="0" collapsed="false">
      <c r="D594" s="2"/>
    </row>
    <row r="595" customFormat="false" ht="18.7" hidden="false" customHeight="true" outlineLevel="0" collapsed="false">
      <c r="D595" s="2"/>
    </row>
    <row r="596" customFormat="false" ht="18.7" hidden="false" customHeight="true" outlineLevel="0" collapsed="false">
      <c r="D596" s="2"/>
    </row>
    <row r="597" customFormat="false" ht="18.7" hidden="false" customHeight="true" outlineLevel="0" collapsed="false">
      <c r="D597" s="2"/>
    </row>
    <row r="598" customFormat="false" ht="18.7" hidden="false" customHeight="true" outlineLevel="0" collapsed="false">
      <c r="D598" s="2"/>
    </row>
    <row r="599" customFormat="false" ht="18.7" hidden="false" customHeight="true" outlineLevel="0" collapsed="false">
      <c r="D599" s="2"/>
    </row>
    <row r="600" customFormat="false" ht="18.7" hidden="false" customHeight="true" outlineLevel="0" collapsed="false">
      <c r="D600" s="2"/>
    </row>
    <row r="601" customFormat="false" ht="18.7" hidden="false" customHeight="true" outlineLevel="0" collapsed="false">
      <c r="D601" s="2"/>
    </row>
    <row r="602" customFormat="false" ht="18.7" hidden="false" customHeight="true" outlineLevel="0" collapsed="false">
      <c r="D602" s="2"/>
    </row>
    <row r="603" customFormat="false" ht="18.7" hidden="false" customHeight="true" outlineLevel="0" collapsed="false">
      <c r="D603" s="2"/>
    </row>
    <row r="604" customFormat="false" ht="18.7" hidden="false" customHeight="true" outlineLevel="0" collapsed="false">
      <c r="D604" s="2"/>
    </row>
    <row r="605" customFormat="false" ht="18.7" hidden="false" customHeight="true" outlineLevel="0" collapsed="false">
      <c r="D605" s="2"/>
    </row>
    <row r="606" customFormat="false" ht="18.7" hidden="false" customHeight="true" outlineLevel="0" collapsed="false">
      <c r="D606" s="2"/>
    </row>
    <row r="607" customFormat="false" ht="18.7" hidden="false" customHeight="true" outlineLevel="0" collapsed="false">
      <c r="D607" s="2"/>
    </row>
    <row r="608" customFormat="false" ht="18.7" hidden="false" customHeight="true" outlineLevel="0" collapsed="false">
      <c r="D608" s="2"/>
    </row>
    <row r="609" customFormat="false" ht="18.7" hidden="false" customHeight="true" outlineLevel="0" collapsed="false">
      <c r="D609" s="2"/>
    </row>
    <row r="610" customFormat="false" ht="18.7" hidden="false" customHeight="true" outlineLevel="0" collapsed="false">
      <c r="D610" s="2"/>
    </row>
    <row r="611" customFormat="false" ht="18.7" hidden="false" customHeight="true" outlineLevel="0" collapsed="false">
      <c r="D611" s="2"/>
    </row>
    <row r="612" customFormat="false" ht="18.7" hidden="false" customHeight="true" outlineLevel="0" collapsed="false">
      <c r="D612" s="2"/>
    </row>
    <row r="613" customFormat="false" ht="18.7" hidden="false" customHeight="true" outlineLevel="0" collapsed="false">
      <c r="D613" s="2"/>
    </row>
    <row r="614" customFormat="false" ht="18.7" hidden="false" customHeight="true" outlineLevel="0" collapsed="false">
      <c r="D614" s="2"/>
    </row>
    <row r="615" customFormat="false" ht="18.7" hidden="false" customHeight="true" outlineLevel="0" collapsed="false">
      <c r="D615" s="2"/>
    </row>
    <row r="616" customFormat="false" ht="18.7" hidden="false" customHeight="true" outlineLevel="0" collapsed="false">
      <c r="D616" s="2"/>
    </row>
    <row r="617" customFormat="false" ht="18.7" hidden="false" customHeight="true" outlineLevel="0" collapsed="false">
      <c r="D617" s="2"/>
    </row>
    <row r="618" customFormat="false" ht="18.7" hidden="false" customHeight="true" outlineLevel="0" collapsed="false">
      <c r="D618" s="2"/>
    </row>
    <row r="619" customFormat="false" ht="18.7" hidden="false" customHeight="true" outlineLevel="0" collapsed="false">
      <c r="D619" s="2"/>
    </row>
    <row r="620" customFormat="false" ht="18.7" hidden="false" customHeight="true" outlineLevel="0" collapsed="false">
      <c r="D620" s="2"/>
    </row>
    <row r="621" customFormat="false" ht="18.7" hidden="false" customHeight="true" outlineLevel="0" collapsed="false">
      <c r="D621" s="2"/>
    </row>
    <row r="622" customFormat="false" ht="18.7" hidden="false" customHeight="true" outlineLevel="0" collapsed="false">
      <c r="D622" s="2"/>
    </row>
    <row r="623" customFormat="false" ht="18.7" hidden="false" customHeight="true" outlineLevel="0" collapsed="false">
      <c r="D623" s="2"/>
    </row>
    <row r="624" customFormat="false" ht="18.7" hidden="false" customHeight="true" outlineLevel="0" collapsed="false">
      <c r="D624" s="2"/>
    </row>
    <row r="625" customFormat="false" ht="18.7" hidden="false" customHeight="true" outlineLevel="0" collapsed="false">
      <c r="D625" s="2"/>
    </row>
    <row r="626" customFormat="false" ht="18.7" hidden="false" customHeight="true" outlineLevel="0" collapsed="false">
      <c r="D626" s="2"/>
    </row>
    <row r="627" customFormat="false" ht="18.7" hidden="false" customHeight="true" outlineLevel="0" collapsed="false">
      <c r="D627" s="2"/>
    </row>
    <row r="628" customFormat="false" ht="18.7" hidden="false" customHeight="true" outlineLevel="0" collapsed="false">
      <c r="D628" s="2"/>
    </row>
    <row r="629" customFormat="false" ht="18.7" hidden="false" customHeight="true" outlineLevel="0" collapsed="false">
      <c r="D629" s="2"/>
    </row>
    <row r="630" customFormat="false" ht="18.7" hidden="false" customHeight="true" outlineLevel="0" collapsed="false">
      <c r="D630" s="2"/>
    </row>
    <row r="631" customFormat="false" ht="18.7" hidden="false" customHeight="true" outlineLevel="0" collapsed="false">
      <c r="D631" s="2"/>
    </row>
    <row r="632" customFormat="false" ht="18.7" hidden="false" customHeight="true" outlineLevel="0" collapsed="false">
      <c r="D632" s="2"/>
    </row>
    <row r="633" customFormat="false" ht="18.7" hidden="false" customHeight="true" outlineLevel="0" collapsed="false">
      <c r="D633" s="2"/>
    </row>
    <row r="634" customFormat="false" ht="18.7" hidden="false" customHeight="true" outlineLevel="0" collapsed="false">
      <c r="D634" s="2"/>
    </row>
    <row r="635" customFormat="false" ht="18.7" hidden="false" customHeight="true" outlineLevel="0" collapsed="false">
      <c r="D635" s="2"/>
    </row>
    <row r="636" customFormat="false" ht="18.7" hidden="false" customHeight="true" outlineLevel="0" collapsed="false">
      <c r="D636" s="2"/>
    </row>
    <row r="637" customFormat="false" ht="18.7" hidden="false" customHeight="true" outlineLevel="0" collapsed="false">
      <c r="D637" s="2"/>
    </row>
    <row r="638" customFormat="false" ht="18.7" hidden="false" customHeight="true" outlineLevel="0" collapsed="false">
      <c r="D638" s="2"/>
    </row>
    <row r="639" customFormat="false" ht="18.7" hidden="false" customHeight="true" outlineLevel="0" collapsed="false">
      <c r="D639" s="2"/>
    </row>
    <row r="640" customFormat="false" ht="18.7" hidden="false" customHeight="true" outlineLevel="0" collapsed="false">
      <c r="D640" s="2"/>
    </row>
    <row r="641" customFormat="false" ht="18.7" hidden="false" customHeight="true" outlineLevel="0" collapsed="false">
      <c r="D641" s="2"/>
    </row>
    <row r="642" customFormat="false" ht="18.7" hidden="false" customHeight="true" outlineLevel="0" collapsed="false">
      <c r="D642" s="2"/>
    </row>
    <row r="643" customFormat="false" ht="18.7" hidden="false" customHeight="true" outlineLevel="0" collapsed="false">
      <c r="D643" s="2"/>
    </row>
    <row r="644" customFormat="false" ht="18.7" hidden="false" customHeight="true" outlineLevel="0" collapsed="false">
      <c r="D644" s="2"/>
    </row>
    <row r="645" customFormat="false" ht="18.7" hidden="false" customHeight="true" outlineLevel="0" collapsed="false">
      <c r="D645" s="2"/>
    </row>
    <row r="646" customFormat="false" ht="18.7" hidden="false" customHeight="true" outlineLevel="0" collapsed="false">
      <c r="D646" s="2"/>
    </row>
    <row r="647" customFormat="false" ht="18.7" hidden="false" customHeight="true" outlineLevel="0" collapsed="false">
      <c r="D647" s="2"/>
    </row>
    <row r="648" customFormat="false" ht="18.7" hidden="false" customHeight="true" outlineLevel="0" collapsed="false">
      <c r="D648" s="2"/>
    </row>
    <row r="649" customFormat="false" ht="18.7" hidden="false" customHeight="true" outlineLevel="0" collapsed="false">
      <c r="D649" s="2"/>
    </row>
    <row r="650" customFormat="false" ht="18.7" hidden="false" customHeight="true" outlineLevel="0" collapsed="false">
      <c r="D650" s="2"/>
    </row>
    <row r="651" customFormat="false" ht="18.7" hidden="false" customHeight="true" outlineLevel="0" collapsed="false">
      <c r="D651" s="2"/>
    </row>
    <row r="652" customFormat="false" ht="18.7" hidden="false" customHeight="true" outlineLevel="0" collapsed="false">
      <c r="D652" s="2"/>
    </row>
    <row r="653" customFormat="false" ht="18.7" hidden="false" customHeight="true" outlineLevel="0" collapsed="false">
      <c r="D653" s="2"/>
    </row>
    <row r="654" customFormat="false" ht="18.7" hidden="false" customHeight="true" outlineLevel="0" collapsed="false">
      <c r="D654" s="2"/>
    </row>
    <row r="655" customFormat="false" ht="18.7" hidden="false" customHeight="true" outlineLevel="0" collapsed="false">
      <c r="D655" s="2"/>
    </row>
    <row r="656" customFormat="false" ht="18.7" hidden="false" customHeight="true" outlineLevel="0" collapsed="false">
      <c r="D656" s="2"/>
    </row>
    <row r="657" customFormat="false" ht="18.7" hidden="false" customHeight="true" outlineLevel="0" collapsed="false">
      <c r="D657" s="2"/>
    </row>
    <row r="658" customFormat="false" ht="18.7" hidden="false" customHeight="true" outlineLevel="0" collapsed="false">
      <c r="D658" s="2"/>
    </row>
    <row r="659" customFormat="false" ht="18.7" hidden="false" customHeight="true" outlineLevel="0" collapsed="false">
      <c r="D659" s="2"/>
    </row>
    <row r="660" customFormat="false" ht="18.7" hidden="false" customHeight="true" outlineLevel="0" collapsed="false">
      <c r="D660" s="2"/>
    </row>
    <row r="661" customFormat="false" ht="18.7" hidden="false" customHeight="true" outlineLevel="0" collapsed="false">
      <c r="D661" s="2"/>
    </row>
    <row r="662" customFormat="false" ht="18.7" hidden="false" customHeight="true" outlineLevel="0" collapsed="false">
      <c r="D662" s="2"/>
    </row>
    <row r="663" customFormat="false" ht="18.7" hidden="false" customHeight="true" outlineLevel="0" collapsed="false">
      <c r="D663" s="2"/>
    </row>
    <row r="664" customFormat="false" ht="18.7" hidden="false" customHeight="true" outlineLevel="0" collapsed="false">
      <c r="D664" s="2"/>
    </row>
    <row r="665" customFormat="false" ht="18.7" hidden="false" customHeight="true" outlineLevel="0" collapsed="false">
      <c r="D665" s="2"/>
    </row>
    <row r="666" customFormat="false" ht="18.7" hidden="false" customHeight="true" outlineLevel="0" collapsed="false">
      <c r="D666" s="2"/>
    </row>
    <row r="667" customFormat="false" ht="18.7" hidden="false" customHeight="true" outlineLevel="0" collapsed="false">
      <c r="D667" s="2"/>
    </row>
    <row r="668" customFormat="false" ht="18.7" hidden="false" customHeight="true" outlineLevel="0" collapsed="false">
      <c r="D668" s="2"/>
    </row>
    <row r="669" customFormat="false" ht="18.7" hidden="false" customHeight="true" outlineLevel="0" collapsed="false">
      <c r="D669" s="2"/>
    </row>
    <row r="670" customFormat="false" ht="18.7" hidden="false" customHeight="true" outlineLevel="0" collapsed="false">
      <c r="D670" s="2"/>
    </row>
    <row r="671" customFormat="false" ht="18.7" hidden="false" customHeight="true" outlineLevel="0" collapsed="false">
      <c r="D671" s="2"/>
    </row>
    <row r="672" customFormat="false" ht="18.7" hidden="false" customHeight="true" outlineLevel="0" collapsed="false">
      <c r="D672" s="2"/>
    </row>
    <row r="673" customFormat="false" ht="18.7" hidden="false" customHeight="true" outlineLevel="0" collapsed="false">
      <c r="D673" s="2"/>
    </row>
    <row r="674" customFormat="false" ht="18.7" hidden="false" customHeight="true" outlineLevel="0" collapsed="false">
      <c r="D674" s="2"/>
    </row>
    <row r="675" customFormat="false" ht="18.7" hidden="false" customHeight="true" outlineLevel="0" collapsed="false">
      <c r="D675" s="2"/>
    </row>
    <row r="676" customFormat="false" ht="18.7" hidden="false" customHeight="true" outlineLevel="0" collapsed="false">
      <c r="D676" s="2"/>
    </row>
    <row r="677" customFormat="false" ht="18.7" hidden="false" customHeight="true" outlineLevel="0" collapsed="false">
      <c r="D677" s="2"/>
    </row>
    <row r="678" customFormat="false" ht="18.7" hidden="false" customHeight="true" outlineLevel="0" collapsed="false">
      <c r="D678" s="2"/>
    </row>
    <row r="679" customFormat="false" ht="18.7" hidden="false" customHeight="true" outlineLevel="0" collapsed="false">
      <c r="D679" s="2"/>
    </row>
    <row r="680" customFormat="false" ht="18.7" hidden="false" customHeight="true" outlineLevel="0" collapsed="false">
      <c r="D680" s="2"/>
    </row>
    <row r="681" customFormat="false" ht="18.7" hidden="false" customHeight="true" outlineLevel="0" collapsed="false">
      <c r="D681" s="2"/>
    </row>
    <row r="682" customFormat="false" ht="18.7" hidden="false" customHeight="true" outlineLevel="0" collapsed="false">
      <c r="D682" s="2"/>
    </row>
    <row r="683" customFormat="false" ht="18.7" hidden="false" customHeight="true" outlineLevel="0" collapsed="false">
      <c r="D683" s="2"/>
    </row>
    <row r="684" customFormat="false" ht="18.7" hidden="false" customHeight="true" outlineLevel="0" collapsed="false">
      <c r="D684" s="2"/>
    </row>
    <row r="685" customFormat="false" ht="18.7" hidden="false" customHeight="true" outlineLevel="0" collapsed="false">
      <c r="D685" s="2"/>
    </row>
    <row r="686" customFormat="false" ht="18.7" hidden="false" customHeight="true" outlineLevel="0" collapsed="false">
      <c r="D686" s="2"/>
    </row>
    <row r="687" customFormat="false" ht="18.7" hidden="false" customHeight="true" outlineLevel="0" collapsed="false">
      <c r="D687" s="2"/>
    </row>
    <row r="688" customFormat="false" ht="18.7" hidden="false" customHeight="true" outlineLevel="0" collapsed="false">
      <c r="D688" s="2"/>
    </row>
    <row r="689" customFormat="false" ht="18.7" hidden="false" customHeight="true" outlineLevel="0" collapsed="false">
      <c r="D689" s="2"/>
    </row>
    <row r="690" customFormat="false" ht="18.7" hidden="false" customHeight="true" outlineLevel="0" collapsed="false">
      <c r="D690" s="2"/>
    </row>
    <row r="691" customFormat="false" ht="18.7" hidden="false" customHeight="true" outlineLevel="0" collapsed="false">
      <c r="D691" s="2"/>
    </row>
    <row r="692" customFormat="false" ht="18.7" hidden="false" customHeight="true" outlineLevel="0" collapsed="false">
      <c r="D692" s="2"/>
    </row>
    <row r="693" customFormat="false" ht="18.7" hidden="false" customHeight="true" outlineLevel="0" collapsed="false">
      <c r="D693" s="2"/>
    </row>
    <row r="694" customFormat="false" ht="18.7" hidden="false" customHeight="true" outlineLevel="0" collapsed="false">
      <c r="D694" s="2"/>
    </row>
    <row r="695" customFormat="false" ht="18.7" hidden="false" customHeight="true" outlineLevel="0" collapsed="false">
      <c r="D695" s="2"/>
    </row>
    <row r="696" customFormat="false" ht="18.7" hidden="false" customHeight="true" outlineLevel="0" collapsed="false">
      <c r="D696" s="2"/>
    </row>
    <row r="697" customFormat="false" ht="18.7" hidden="false" customHeight="true" outlineLevel="0" collapsed="false">
      <c r="D697" s="2"/>
    </row>
    <row r="698" customFormat="false" ht="18.7" hidden="false" customHeight="true" outlineLevel="0" collapsed="false">
      <c r="D698" s="2"/>
    </row>
    <row r="699" customFormat="false" ht="18.7" hidden="false" customHeight="true" outlineLevel="0" collapsed="false">
      <c r="D699" s="2"/>
    </row>
    <row r="700" customFormat="false" ht="18.7" hidden="false" customHeight="true" outlineLevel="0" collapsed="false">
      <c r="D700" s="2"/>
    </row>
    <row r="701" customFormat="false" ht="18.7" hidden="false" customHeight="true" outlineLevel="0" collapsed="false">
      <c r="D701" s="2"/>
    </row>
    <row r="702" customFormat="false" ht="18.7" hidden="false" customHeight="true" outlineLevel="0" collapsed="false">
      <c r="D702" s="2"/>
    </row>
    <row r="703" customFormat="false" ht="18.7" hidden="false" customHeight="true" outlineLevel="0" collapsed="false">
      <c r="D703" s="2"/>
    </row>
    <row r="704" customFormat="false" ht="18.7" hidden="false" customHeight="true" outlineLevel="0" collapsed="false">
      <c r="D704" s="2"/>
    </row>
    <row r="705" customFormat="false" ht="18.7" hidden="false" customHeight="true" outlineLevel="0" collapsed="false">
      <c r="D705" s="2"/>
    </row>
    <row r="706" customFormat="false" ht="18.7" hidden="false" customHeight="true" outlineLevel="0" collapsed="false">
      <c r="D706" s="2"/>
    </row>
    <row r="707" customFormat="false" ht="18.7" hidden="false" customHeight="true" outlineLevel="0" collapsed="false">
      <c r="D707" s="2"/>
    </row>
    <row r="708" customFormat="false" ht="18.7" hidden="false" customHeight="true" outlineLevel="0" collapsed="false">
      <c r="D708" s="2"/>
    </row>
    <row r="709" customFormat="false" ht="18.7" hidden="false" customHeight="true" outlineLevel="0" collapsed="false">
      <c r="D709" s="2"/>
    </row>
    <row r="710" customFormat="false" ht="18.7" hidden="false" customHeight="true" outlineLevel="0" collapsed="false">
      <c r="D710" s="2"/>
    </row>
    <row r="711" customFormat="false" ht="18.7" hidden="false" customHeight="true" outlineLevel="0" collapsed="false">
      <c r="D711" s="2"/>
    </row>
    <row r="712" customFormat="false" ht="18.7" hidden="false" customHeight="true" outlineLevel="0" collapsed="false">
      <c r="D712" s="2"/>
    </row>
    <row r="713" customFormat="false" ht="18.7" hidden="false" customHeight="true" outlineLevel="0" collapsed="false">
      <c r="D713" s="2"/>
    </row>
    <row r="714" customFormat="false" ht="18.7" hidden="false" customHeight="true" outlineLevel="0" collapsed="false">
      <c r="D714" s="2"/>
    </row>
    <row r="715" customFormat="false" ht="18.7" hidden="false" customHeight="true" outlineLevel="0" collapsed="false">
      <c r="D715" s="2"/>
    </row>
    <row r="716" customFormat="false" ht="18.7" hidden="false" customHeight="true" outlineLevel="0" collapsed="false">
      <c r="D716" s="2"/>
    </row>
    <row r="717" customFormat="false" ht="18.7" hidden="false" customHeight="true" outlineLevel="0" collapsed="false">
      <c r="D717" s="2"/>
    </row>
    <row r="718" customFormat="false" ht="18.7" hidden="false" customHeight="true" outlineLevel="0" collapsed="false">
      <c r="D718" s="2"/>
    </row>
    <row r="719" customFormat="false" ht="18.7" hidden="false" customHeight="true" outlineLevel="0" collapsed="false">
      <c r="D719" s="2"/>
    </row>
    <row r="720" customFormat="false" ht="18.7" hidden="false" customHeight="true" outlineLevel="0" collapsed="false">
      <c r="D720" s="2"/>
    </row>
    <row r="721" customFormat="false" ht="18.7" hidden="false" customHeight="true" outlineLevel="0" collapsed="false">
      <c r="D721" s="2"/>
    </row>
    <row r="722" customFormat="false" ht="18.7" hidden="false" customHeight="true" outlineLevel="0" collapsed="false">
      <c r="D722" s="2"/>
    </row>
    <row r="723" customFormat="false" ht="18.7" hidden="false" customHeight="true" outlineLevel="0" collapsed="false">
      <c r="D723" s="2"/>
    </row>
    <row r="724" customFormat="false" ht="18.7" hidden="false" customHeight="true" outlineLevel="0" collapsed="false">
      <c r="D724" s="2"/>
    </row>
    <row r="725" customFormat="false" ht="18.7" hidden="false" customHeight="true" outlineLevel="0" collapsed="false">
      <c r="D725" s="2"/>
    </row>
    <row r="726" customFormat="false" ht="18.7" hidden="false" customHeight="true" outlineLevel="0" collapsed="false">
      <c r="D726" s="2"/>
    </row>
    <row r="727" customFormat="false" ht="18.7" hidden="false" customHeight="true" outlineLevel="0" collapsed="false">
      <c r="D727" s="2"/>
    </row>
    <row r="728" customFormat="false" ht="18.7" hidden="false" customHeight="true" outlineLevel="0" collapsed="false">
      <c r="D728" s="2"/>
    </row>
    <row r="729" customFormat="false" ht="18.7" hidden="false" customHeight="true" outlineLevel="0" collapsed="false">
      <c r="D729" s="2"/>
    </row>
    <row r="730" customFormat="false" ht="18.7" hidden="false" customHeight="true" outlineLevel="0" collapsed="false">
      <c r="D730" s="2"/>
    </row>
    <row r="731" customFormat="false" ht="18.7" hidden="false" customHeight="true" outlineLevel="0" collapsed="false">
      <c r="D731" s="2"/>
    </row>
    <row r="732" customFormat="false" ht="18.7" hidden="false" customHeight="true" outlineLevel="0" collapsed="false">
      <c r="D732" s="2"/>
    </row>
    <row r="733" customFormat="false" ht="18.7" hidden="false" customHeight="true" outlineLevel="0" collapsed="false">
      <c r="D733" s="2"/>
    </row>
    <row r="734" customFormat="false" ht="18.7" hidden="false" customHeight="true" outlineLevel="0" collapsed="false">
      <c r="D734" s="2"/>
    </row>
    <row r="735" customFormat="false" ht="18.7" hidden="false" customHeight="true" outlineLevel="0" collapsed="false">
      <c r="D735" s="2"/>
    </row>
    <row r="736" customFormat="false" ht="18.7" hidden="false" customHeight="true" outlineLevel="0" collapsed="false">
      <c r="D736" s="2"/>
    </row>
    <row r="737" customFormat="false" ht="18.7" hidden="false" customHeight="true" outlineLevel="0" collapsed="false">
      <c r="D737" s="2"/>
    </row>
    <row r="738" customFormat="false" ht="18.7" hidden="false" customHeight="true" outlineLevel="0" collapsed="false">
      <c r="D738" s="2"/>
    </row>
    <row r="739" customFormat="false" ht="18.7" hidden="false" customHeight="true" outlineLevel="0" collapsed="false">
      <c r="D739" s="2"/>
    </row>
    <row r="740" customFormat="false" ht="18.7" hidden="false" customHeight="true" outlineLevel="0" collapsed="false">
      <c r="D740" s="2"/>
    </row>
    <row r="741" customFormat="false" ht="18.7" hidden="false" customHeight="true" outlineLevel="0" collapsed="false">
      <c r="D741" s="2"/>
    </row>
    <row r="742" customFormat="false" ht="18.7" hidden="false" customHeight="true" outlineLevel="0" collapsed="false">
      <c r="D742" s="2"/>
    </row>
    <row r="743" customFormat="false" ht="18.7" hidden="false" customHeight="true" outlineLevel="0" collapsed="false">
      <c r="D743" s="2"/>
    </row>
    <row r="744" customFormat="false" ht="18.7" hidden="false" customHeight="true" outlineLevel="0" collapsed="false">
      <c r="D744" s="2"/>
    </row>
    <row r="745" customFormat="false" ht="18.7" hidden="false" customHeight="true" outlineLevel="0" collapsed="false">
      <c r="D745" s="2"/>
    </row>
    <row r="746" customFormat="false" ht="18.7" hidden="false" customHeight="true" outlineLevel="0" collapsed="false">
      <c r="D746" s="2"/>
    </row>
    <row r="747" customFormat="false" ht="18.7" hidden="false" customHeight="true" outlineLevel="0" collapsed="false">
      <c r="D747" s="2"/>
    </row>
    <row r="748" customFormat="false" ht="18.7" hidden="false" customHeight="true" outlineLevel="0" collapsed="false">
      <c r="D748" s="2"/>
    </row>
    <row r="749" customFormat="false" ht="18.7" hidden="false" customHeight="true" outlineLevel="0" collapsed="false">
      <c r="D749" s="2"/>
    </row>
    <row r="750" customFormat="false" ht="18.7" hidden="false" customHeight="true" outlineLevel="0" collapsed="false">
      <c r="D750" s="2"/>
    </row>
    <row r="751" customFormat="false" ht="18.7" hidden="false" customHeight="true" outlineLevel="0" collapsed="false">
      <c r="D751" s="2"/>
    </row>
    <row r="752" customFormat="false" ht="18.7" hidden="false" customHeight="true" outlineLevel="0" collapsed="false">
      <c r="D752" s="2"/>
    </row>
    <row r="1048560" customFormat="false" ht="12.8" hidden="false" customHeight="true" outlineLevel="0" collapsed="false"/>
    <row r="1048561" customFormat="false" ht="12.8" hidden="false" customHeight="true" outlineLevel="0" collapsed="false"/>
    <row r="1048562" customFormat="false" ht="12.8" hidden="false" customHeight="true" outlineLevel="0" collapsed="false"/>
    <row r="1048563" customFormat="false" ht="12.8" hidden="false" customHeight="true" outlineLevel="0" collapsed="false"/>
    <row r="1048564" customFormat="false" ht="12.8" hidden="false" customHeight="true" outlineLevel="0" collapsed="false"/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L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C11" activeCellId="0" sqref="C11"/>
    </sheetView>
  </sheetViews>
  <sheetFormatPr defaultColWidth="11.53515625" defaultRowHeight="18.7" zeroHeight="false" outlineLevelRow="0" outlineLevelCol="0"/>
  <cols>
    <col collapsed="false" customWidth="true" hidden="false" outlineLevel="0" max="1" min="1" style="5" width="11.66"/>
    <col collapsed="false" customWidth="true" hidden="false" outlineLevel="0" max="2" min="2" style="6" width="28.48"/>
    <col collapsed="false" customWidth="true" hidden="false" outlineLevel="0" max="3" min="3" style="6" width="54.43"/>
    <col collapsed="false" customWidth="true" hidden="false" outlineLevel="0" max="4" min="4" style="6" width="227.03"/>
    <col collapsed="false" customWidth="true" hidden="false" outlineLevel="0" max="5" min="5" style="6" width="65.02"/>
    <col collapsed="false" customWidth="true" hidden="false" outlineLevel="0" max="7" min="6" style="5" width="18.14"/>
    <col collapsed="false" customWidth="true" hidden="false" outlineLevel="0" max="8" min="8" style="7" width="27.92"/>
    <col collapsed="false" customWidth="true" hidden="false" outlineLevel="0" max="9" min="9" style="6" width="41.54"/>
    <col collapsed="false" customWidth="true" hidden="false" outlineLevel="0" max="10" min="10" style="5" width="22.92"/>
    <col collapsed="false" customWidth="true" hidden="false" outlineLevel="0" max="11" min="11" style="3" width="36.95"/>
    <col collapsed="false" customWidth="true" hidden="false" outlineLevel="0" max="12" min="12" style="6" width="40.42"/>
    <col collapsed="false" customWidth="false" hidden="false" outlineLevel="0" max="1013" min="13" style="3" width="11.52"/>
  </cols>
  <sheetData>
    <row r="1" customFormat="false" ht="23.05" hidden="false" customHeight="true" outlineLevel="0" collapsed="false">
      <c r="A1" s="4" t="s">
        <v>139</v>
      </c>
      <c r="B1" s="4" t="s">
        <v>140</v>
      </c>
      <c r="C1" s="4" t="s">
        <v>141</v>
      </c>
      <c r="D1" s="4" t="s">
        <v>142</v>
      </c>
      <c r="E1" s="4" t="s">
        <v>143</v>
      </c>
      <c r="F1" s="4" t="s">
        <v>144</v>
      </c>
      <c r="G1" s="4" t="s">
        <v>145</v>
      </c>
      <c r="H1" s="4" t="s">
        <v>146</v>
      </c>
      <c r="I1" s="4" t="s">
        <v>147</v>
      </c>
      <c r="J1" s="4" t="s">
        <v>148</v>
      </c>
      <c r="K1" s="4" t="s">
        <v>149</v>
      </c>
      <c r="L1" s="4" t="s">
        <v>150</v>
      </c>
    </row>
    <row r="2" customFormat="false" ht="18.7" hidden="false" customHeight="true" outlineLevel="0" collapsed="false">
      <c r="A2" s="8" t="n">
        <v>1</v>
      </c>
      <c r="B2" s="3" t="s">
        <v>151</v>
      </c>
      <c r="C2" s="3" t="s">
        <v>152</v>
      </c>
      <c r="D2" s="3" t="s">
        <v>153</v>
      </c>
      <c r="E2" s="3" t="s">
        <v>154</v>
      </c>
      <c r="F2" s="9" t="n">
        <v>44949</v>
      </c>
      <c r="G2" s="10" t="s">
        <v>155</v>
      </c>
      <c r="H2" s="11" t="n">
        <v>44949.4270833333</v>
      </c>
      <c r="I2" s="3" t="s">
        <v>156</v>
      </c>
      <c r="J2" s="1" t="s">
        <v>157</v>
      </c>
      <c r="K2" s="3" t="s">
        <v>158</v>
      </c>
      <c r="L2" s="3" t="s">
        <v>159</v>
      </c>
    </row>
    <row r="3" customFormat="false" ht="18.7" hidden="false" customHeight="true" outlineLevel="0" collapsed="false">
      <c r="A3" s="8" t="n">
        <v>2</v>
      </c>
      <c r="B3" s="3" t="s">
        <v>151</v>
      </c>
      <c r="C3" s="3" t="s">
        <v>152</v>
      </c>
      <c r="D3" s="3" t="s">
        <v>153</v>
      </c>
      <c r="E3" s="3" t="s">
        <v>154</v>
      </c>
      <c r="F3" s="9" t="n">
        <v>44949</v>
      </c>
      <c r="G3" s="10" t="s">
        <v>160</v>
      </c>
      <c r="H3" s="11" t="n">
        <v>44949.4277777778</v>
      </c>
      <c r="I3" s="3" t="s">
        <v>161</v>
      </c>
      <c r="J3" s="1" t="s">
        <v>157</v>
      </c>
      <c r="K3" s="3" t="s">
        <v>158</v>
      </c>
      <c r="L3" s="3" t="s">
        <v>162</v>
      </c>
    </row>
    <row r="4" customFormat="false" ht="18.7" hidden="false" customHeight="true" outlineLevel="0" collapsed="false">
      <c r="A4" s="8" t="n">
        <v>3</v>
      </c>
      <c r="B4" s="3" t="s">
        <v>163</v>
      </c>
      <c r="C4" s="3" t="s">
        <v>164</v>
      </c>
      <c r="D4" s="3" t="s">
        <v>165</v>
      </c>
      <c r="E4" s="3" t="s">
        <v>166</v>
      </c>
      <c r="F4" s="9" t="n">
        <v>44949</v>
      </c>
      <c r="G4" s="10" t="s">
        <v>167</v>
      </c>
      <c r="H4" s="11" t="n">
        <v>44949.46875</v>
      </c>
      <c r="I4" s="3" t="s">
        <v>168</v>
      </c>
      <c r="J4" s="1" t="s">
        <v>157</v>
      </c>
      <c r="K4" s="3" t="s">
        <v>158</v>
      </c>
      <c r="L4" s="3" t="s">
        <v>159</v>
      </c>
    </row>
    <row r="5" customFormat="false" ht="18.7" hidden="false" customHeight="true" outlineLevel="0" collapsed="false">
      <c r="A5" s="8" t="n">
        <v>4</v>
      </c>
      <c r="B5" s="3" t="s">
        <v>163</v>
      </c>
      <c r="C5" s="3" t="s">
        <v>164</v>
      </c>
      <c r="D5" s="3" t="s">
        <v>165</v>
      </c>
      <c r="E5" s="3" t="s">
        <v>166</v>
      </c>
      <c r="F5" s="9" t="n">
        <v>44949</v>
      </c>
      <c r="G5" s="10" t="s">
        <v>169</v>
      </c>
      <c r="H5" s="11" t="n">
        <v>44949.4694444445</v>
      </c>
      <c r="I5" s="3" t="s">
        <v>161</v>
      </c>
      <c r="J5" s="1" t="s">
        <v>157</v>
      </c>
      <c r="K5" s="3" t="s">
        <v>158</v>
      </c>
      <c r="L5" s="3" t="s">
        <v>159</v>
      </c>
    </row>
    <row r="6" customFormat="false" ht="18.7" hidden="false" customHeight="true" outlineLevel="0" collapsed="false">
      <c r="A6" s="8" t="n">
        <v>5</v>
      </c>
      <c r="B6" s="3" t="s">
        <v>170</v>
      </c>
      <c r="C6" s="3" t="s">
        <v>171</v>
      </c>
      <c r="D6" s="3" t="s">
        <v>172</v>
      </c>
      <c r="E6" s="3" t="s">
        <v>166</v>
      </c>
      <c r="F6" s="9" t="n">
        <v>44949</v>
      </c>
      <c r="G6" s="10" t="s">
        <v>173</v>
      </c>
      <c r="H6" s="11" t="n">
        <v>44949.4895833333</v>
      </c>
      <c r="I6" s="3" t="s">
        <v>156</v>
      </c>
      <c r="J6" s="1" t="s">
        <v>157</v>
      </c>
      <c r="K6" s="3" t="s">
        <v>158</v>
      </c>
      <c r="L6" s="3" t="s">
        <v>159</v>
      </c>
    </row>
    <row r="7" customFormat="false" ht="18.7" hidden="false" customHeight="true" outlineLevel="0" collapsed="false">
      <c r="A7" s="8" t="n">
        <v>6</v>
      </c>
      <c r="B7" s="3" t="s">
        <v>170</v>
      </c>
      <c r="C7" s="3" t="s">
        <v>171</v>
      </c>
      <c r="D7" s="3" t="s">
        <v>172</v>
      </c>
      <c r="E7" s="3" t="s">
        <v>166</v>
      </c>
      <c r="F7" s="9" t="n">
        <v>44949</v>
      </c>
      <c r="G7" s="10" t="s">
        <v>174</v>
      </c>
      <c r="H7" s="11" t="n">
        <v>44949.4902777778</v>
      </c>
      <c r="I7" s="3" t="s">
        <v>161</v>
      </c>
      <c r="J7" s="1" t="s">
        <v>157</v>
      </c>
      <c r="K7" s="3" t="s">
        <v>158</v>
      </c>
      <c r="L7" s="3" t="s">
        <v>162</v>
      </c>
    </row>
    <row r="8" customFormat="false" ht="18.7" hidden="false" customHeight="true" outlineLevel="0" collapsed="false">
      <c r="A8" s="8" t="n">
        <v>7</v>
      </c>
      <c r="B8" s="3" t="s">
        <v>175</v>
      </c>
      <c r="C8" s="3" t="s">
        <v>176</v>
      </c>
      <c r="D8" s="3" t="s">
        <v>177</v>
      </c>
      <c r="E8" s="3" t="s">
        <v>154</v>
      </c>
      <c r="F8" s="9" t="n">
        <v>44949</v>
      </c>
      <c r="G8" s="10" t="s">
        <v>178</v>
      </c>
      <c r="H8" s="11" t="n">
        <v>44949.5729166667</v>
      </c>
      <c r="I8" s="3" t="s">
        <v>161</v>
      </c>
      <c r="J8" s="1" t="s">
        <v>157</v>
      </c>
      <c r="K8" s="3" t="s">
        <v>158</v>
      </c>
      <c r="L8" s="3" t="s">
        <v>162</v>
      </c>
    </row>
    <row r="9" customFormat="false" ht="18.7" hidden="false" customHeight="true" outlineLevel="0" collapsed="false">
      <c r="A9" s="8" t="n">
        <v>8</v>
      </c>
      <c r="B9" s="3" t="s">
        <v>179</v>
      </c>
      <c r="C9" s="3" t="s">
        <v>180</v>
      </c>
      <c r="D9" s="3" t="s">
        <v>181</v>
      </c>
      <c r="E9" s="3" t="s">
        <v>154</v>
      </c>
      <c r="F9" s="9" t="n">
        <v>44949</v>
      </c>
      <c r="G9" s="10" t="s">
        <v>178</v>
      </c>
      <c r="H9" s="11" t="n">
        <v>44949.5729166667</v>
      </c>
      <c r="I9" s="3" t="s">
        <v>182</v>
      </c>
      <c r="J9" s="1" t="s">
        <v>157</v>
      </c>
      <c r="K9" s="3" t="s">
        <v>158</v>
      </c>
      <c r="L9" s="3" t="s">
        <v>183</v>
      </c>
    </row>
    <row r="10" customFormat="false" ht="18.7" hidden="false" customHeight="true" outlineLevel="0" collapsed="false">
      <c r="A10" s="8" t="n">
        <v>9</v>
      </c>
      <c r="B10" s="3" t="s">
        <v>184</v>
      </c>
      <c r="C10" s="3" t="s">
        <v>185</v>
      </c>
      <c r="D10" s="3" t="s">
        <v>186</v>
      </c>
      <c r="E10" s="3" t="s">
        <v>154</v>
      </c>
      <c r="F10" s="9" t="n">
        <v>44950</v>
      </c>
      <c r="G10" s="10" t="s">
        <v>187</v>
      </c>
      <c r="H10" s="11" t="n">
        <v>44950.40625</v>
      </c>
      <c r="I10" s="3" t="s">
        <v>168</v>
      </c>
      <c r="J10" s="1" t="s">
        <v>157</v>
      </c>
      <c r="K10" s="3" t="s">
        <v>188</v>
      </c>
      <c r="L10" s="3" t="s">
        <v>183</v>
      </c>
    </row>
    <row r="11" customFormat="false" ht="18.7" hidden="false" customHeight="true" outlineLevel="0" collapsed="false">
      <c r="A11" s="8" t="n">
        <v>10</v>
      </c>
      <c r="B11" s="3" t="s">
        <v>184</v>
      </c>
      <c r="C11" s="3" t="s">
        <v>185</v>
      </c>
      <c r="D11" s="3" t="s">
        <v>186</v>
      </c>
      <c r="E11" s="3" t="s">
        <v>154</v>
      </c>
      <c r="F11" s="9" t="n">
        <v>44950</v>
      </c>
      <c r="G11" s="10" t="s">
        <v>189</v>
      </c>
      <c r="H11" s="11" t="n">
        <v>44950.4069444444</v>
      </c>
      <c r="I11" s="3" t="s">
        <v>161</v>
      </c>
      <c r="J11" s="1" t="s">
        <v>157</v>
      </c>
      <c r="K11" s="3" t="s">
        <v>188</v>
      </c>
      <c r="L11" s="3" t="s">
        <v>183</v>
      </c>
    </row>
    <row r="12" customFormat="false" ht="18.7" hidden="false" customHeight="true" outlineLevel="0" collapsed="false">
      <c r="A12" s="8" t="n">
        <v>11</v>
      </c>
      <c r="B12" s="3" t="s">
        <v>190</v>
      </c>
      <c r="C12" s="3" t="s">
        <v>191</v>
      </c>
      <c r="D12" s="3" t="s">
        <v>192</v>
      </c>
      <c r="E12" s="3" t="s">
        <v>154</v>
      </c>
      <c r="F12" s="9" t="n">
        <v>44950</v>
      </c>
      <c r="G12" s="10" t="s">
        <v>155</v>
      </c>
      <c r="H12" s="11" t="n">
        <v>44950.4270833333</v>
      </c>
      <c r="I12" s="3" t="s">
        <v>156</v>
      </c>
      <c r="J12" s="1" t="s">
        <v>157</v>
      </c>
      <c r="K12" s="3" t="s">
        <v>188</v>
      </c>
      <c r="L12" s="3" t="s">
        <v>159</v>
      </c>
    </row>
    <row r="13" customFormat="false" ht="18.7" hidden="false" customHeight="true" outlineLevel="0" collapsed="false">
      <c r="A13" s="8" t="n">
        <v>12</v>
      </c>
      <c r="B13" s="3" t="s">
        <v>190</v>
      </c>
      <c r="C13" s="3" t="s">
        <v>191</v>
      </c>
      <c r="D13" s="3" t="s">
        <v>192</v>
      </c>
      <c r="E13" s="3" t="s">
        <v>154</v>
      </c>
      <c r="F13" s="9" t="n">
        <v>44950</v>
      </c>
      <c r="G13" s="10" t="s">
        <v>160</v>
      </c>
      <c r="H13" s="11" t="n">
        <v>44950.4277777778</v>
      </c>
      <c r="I13" s="3" t="s">
        <v>161</v>
      </c>
      <c r="J13" s="1" t="s">
        <v>157</v>
      </c>
      <c r="K13" s="3" t="s">
        <v>188</v>
      </c>
      <c r="L13" s="3" t="s">
        <v>162</v>
      </c>
    </row>
    <row r="14" customFormat="false" ht="18.7" hidden="false" customHeight="true" outlineLevel="0" collapsed="false">
      <c r="A14" s="8" t="n">
        <v>13</v>
      </c>
      <c r="B14" s="3" t="s">
        <v>193</v>
      </c>
      <c r="C14" s="3" t="s">
        <v>194</v>
      </c>
      <c r="D14" s="3" t="s">
        <v>195</v>
      </c>
      <c r="E14" s="3" t="s">
        <v>154</v>
      </c>
      <c r="F14" s="9" t="n">
        <v>44950</v>
      </c>
      <c r="G14" s="10" t="s">
        <v>196</v>
      </c>
      <c r="H14" s="11" t="n">
        <v>44950.4375</v>
      </c>
      <c r="I14" s="3" t="s">
        <v>182</v>
      </c>
      <c r="J14" s="1" t="s">
        <v>157</v>
      </c>
      <c r="K14" s="3" t="s">
        <v>188</v>
      </c>
      <c r="L14" s="3" t="s">
        <v>183</v>
      </c>
    </row>
    <row r="15" customFormat="false" ht="18.7" hidden="false" customHeight="true" outlineLevel="0" collapsed="false">
      <c r="A15" s="8" t="n">
        <v>14</v>
      </c>
      <c r="B15" s="3" t="s">
        <v>197</v>
      </c>
      <c r="C15" s="3" t="s">
        <v>198</v>
      </c>
      <c r="D15" s="3" t="s">
        <v>199</v>
      </c>
      <c r="E15" s="3" t="s">
        <v>154</v>
      </c>
      <c r="F15" s="9" t="n">
        <v>44950</v>
      </c>
      <c r="G15" s="10" t="s">
        <v>167</v>
      </c>
      <c r="H15" s="11" t="n">
        <v>44950.46875</v>
      </c>
      <c r="I15" s="3" t="s">
        <v>168</v>
      </c>
      <c r="J15" s="1" t="s">
        <v>157</v>
      </c>
      <c r="K15" s="3" t="s">
        <v>188</v>
      </c>
      <c r="L15" s="3" t="s">
        <v>162</v>
      </c>
    </row>
    <row r="16" customFormat="false" ht="18.7" hidden="false" customHeight="true" outlineLevel="0" collapsed="false">
      <c r="A16" s="8" t="n">
        <v>15</v>
      </c>
      <c r="B16" s="3" t="s">
        <v>197</v>
      </c>
      <c r="C16" s="3" t="s">
        <v>198</v>
      </c>
      <c r="D16" s="3" t="s">
        <v>199</v>
      </c>
      <c r="E16" s="3" t="s">
        <v>154</v>
      </c>
      <c r="F16" s="9" t="n">
        <v>44950</v>
      </c>
      <c r="G16" s="10" t="s">
        <v>169</v>
      </c>
      <c r="H16" s="11" t="n">
        <v>44950.4694444445</v>
      </c>
      <c r="I16" s="3" t="s">
        <v>161</v>
      </c>
      <c r="J16" s="1" t="s">
        <v>157</v>
      </c>
      <c r="K16" s="3" t="s">
        <v>188</v>
      </c>
      <c r="L16" s="3" t="s">
        <v>162</v>
      </c>
    </row>
    <row r="17" customFormat="false" ht="18.7" hidden="false" customHeight="true" outlineLevel="0" collapsed="false">
      <c r="A17" s="8" t="n">
        <v>16</v>
      </c>
      <c r="B17" s="3" t="s">
        <v>200</v>
      </c>
      <c r="C17" s="3" t="s">
        <v>201</v>
      </c>
      <c r="D17" s="3" t="s">
        <v>202</v>
      </c>
      <c r="E17" s="3" t="s">
        <v>154</v>
      </c>
      <c r="F17" s="9" t="n">
        <v>44950</v>
      </c>
      <c r="G17" s="10" t="s">
        <v>173</v>
      </c>
      <c r="H17" s="11" t="n">
        <v>44950.4895833333</v>
      </c>
      <c r="I17" s="3" t="s">
        <v>156</v>
      </c>
      <c r="J17" s="1" t="s">
        <v>157</v>
      </c>
      <c r="K17" s="3" t="s">
        <v>188</v>
      </c>
      <c r="L17" s="3" t="s">
        <v>183</v>
      </c>
    </row>
    <row r="18" customFormat="false" ht="18.7" hidden="false" customHeight="true" outlineLevel="0" collapsed="false">
      <c r="A18" s="8" t="n">
        <v>17</v>
      </c>
      <c r="B18" s="3" t="s">
        <v>200</v>
      </c>
      <c r="C18" s="3" t="s">
        <v>201</v>
      </c>
      <c r="D18" s="3" t="s">
        <v>202</v>
      </c>
      <c r="E18" s="3" t="s">
        <v>154</v>
      </c>
      <c r="F18" s="9" t="n">
        <v>44950</v>
      </c>
      <c r="G18" s="10" t="s">
        <v>174</v>
      </c>
      <c r="H18" s="11" t="n">
        <v>44950.4902777778</v>
      </c>
      <c r="I18" s="3" t="s">
        <v>161</v>
      </c>
      <c r="J18" s="1" t="s">
        <v>157</v>
      </c>
      <c r="K18" s="3" t="s">
        <v>188</v>
      </c>
      <c r="L18" s="3" t="s">
        <v>162</v>
      </c>
    </row>
    <row r="19" customFormat="false" ht="18.7" hidden="false" customHeight="true" outlineLevel="0" collapsed="false">
      <c r="A19" s="8" t="n">
        <v>18</v>
      </c>
      <c r="B19" s="3" t="s">
        <v>203</v>
      </c>
      <c r="C19" s="3" t="s">
        <v>204</v>
      </c>
      <c r="D19" s="3" t="s">
        <v>205</v>
      </c>
      <c r="E19" s="3" t="s">
        <v>154</v>
      </c>
      <c r="F19" s="9" t="n">
        <v>44950</v>
      </c>
      <c r="G19" s="10" t="s">
        <v>206</v>
      </c>
      <c r="H19" s="11" t="n">
        <v>44950.5520833333</v>
      </c>
      <c r="I19" s="3" t="s">
        <v>182</v>
      </c>
      <c r="J19" s="1" t="s">
        <v>157</v>
      </c>
      <c r="K19" s="3" t="s">
        <v>188</v>
      </c>
      <c r="L19" s="3" t="s">
        <v>162</v>
      </c>
    </row>
    <row r="20" customFormat="false" ht="18.7" hidden="false" customHeight="true" outlineLevel="0" collapsed="false">
      <c r="A20" s="8" t="n">
        <v>19</v>
      </c>
      <c r="B20" s="3" t="s">
        <v>207</v>
      </c>
      <c r="C20" s="3" t="s">
        <v>208</v>
      </c>
      <c r="D20" s="3" t="s">
        <v>209</v>
      </c>
      <c r="E20" s="3" t="s">
        <v>154</v>
      </c>
      <c r="F20" s="9" t="n">
        <v>44950</v>
      </c>
      <c r="G20" s="10" t="s">
        <v>178</v>
      </c>
      <c r="H20" s="11" t="n">
        <v>44950.5729166667</v>
      </c>
      <c r="I20" s="3" t="s">
        <v>168</v>
      </c>
      <c r="J20" s="1" t="s">
        <v>157</v>
      </c>
      <c r="K20" s="3" t="s">
        <v>188</v>
      </c>
      <c r="L20" s="3" t="s">
        <v>183</v>
      </c>
    </row>
    <row r="21" customFormat="false" ht="18.7" hidden="false" customHeight="true" outlineLevel="0" collapsed="false">
      <c r="A21" s="8" t="n">
        <v>20</v>
      </c>
      <c r="B21" s="3" t="s">
        <v>210</v>
      </c>
      <c r="C21" s="3" t="s">
        <v>211</v>
      </c>
      <c r="D21" s="3" t="s">
        <v>212</v>
      </c>
      <c r="E21" s="3" t="s">
        <v>154</v>
      </c>
      <c r="F21" s="9" t="n">
        <v>44950</v>
      </c>
      <c r="G21" s="10" t="s">
        <v>213</v>
      </c>
      <c r="H21" s="11" t="n">
        <v>44950.59375</v>
      </c>
      <c r="I21" s="3" t="s">
        <v>156</v>
      </c>
      <c r="J21" s="1" t="s">
        <v>157</v>
      </c>
      <c r="K21" s="3" t="s">
        <v>188</v>
      </c>
      <c r="L21" s="3" t="s">
        <v>183</v>
      </c>
    </row>
    <row r="22" customFormat="false" ht="18.7" hidden="false" customHeight="true" outlineLevel="0" collapsed="false">
      <c r="A22" s="8" t="n">
        <v>21</v>
      </c>
      <c r="B22" s="3" t="s">
        <v>210</v>
      </c>
      <c r="C22" s="3" t="s">
        <v>211</v>
      </c>
      <c r="D22" s="3" t="s">
        <v>212</v>
      </c>
      <c r="E22" s="3" t="s">
        <v>154</v>
      </c>
      <c r="F22" s="9" t="n">
        <v>44950</v>
      </c>
      <c r="G22" s="10" t="s">
        <v>214</v>
      </c>
      <c r="H22" s="11" t="n">
        <v>44950.5944444444</v>
      </c>
      <c r="I22" s="3" t="s">
        <v>161</v>
      </c>
      <c r="J22" s="1" t="s">
        <v>157</v>
      </c>
      <c r="K22" s="3" t="s">
        <v>188</v>
      </c>
      <c r="L22" s="3" t="s">
        <v>162</v>
      </c>
    </row>
    <row r="23" customFormat="false" ht="18.7" hidden="false" customHeight="true" outlineLevel="0" collapsed="false">
      <c r="A23" s="8" t="n">
        <v>22</v>
      </c>
      <c r="B23" s="3" t="s">
        <v>215</v>
      </c>
      <c r="C23" s="3" t="s">
        <v>216</v>
      </c>
      <c r="D23" s="3" t="s">
        <v>217</v>
      </c>
      <c r="E23" s="3" t="s">
        <v>166</v>
      </c>
      <c r="F23" s="9" t="n">
        <v>44950</v>
      </c>
      <c r="G23" s="10" t="s">
        <v>218</v>
      </c>
      <c r="H23" s="11" t="n">
        <v>44950.625</v>
      </c>
      <c r="I23" s="3" t="s">
        <v>168</v>
      </c>
      <c r="J23" s="1" t="s">
        <v>157</v>
      </c>
      <c r="K23" s="3" t="s">
        <v>188</v>
      </c>
      <c r="L23" s="3" t="s">
        <v>162</v>
      </c>
    </row>
    <row r="24" customFormat="false" ht="18.7" hidden="false" customHeight="true" outlineLevel="0" collapsed="false">
      <c r="A24" s="8" t="n">
        <v>23</v>
      </c>
      <c r="B24" s="3" t="s">
        <v>215</v>
      </c>
      <c r="C24" s="3" t="s">
        <v>216</v>
      </c>
      <c r="D24" s="3" t="s">
        <v>217</v>
      </c>
      <c r="E24" s="3" t="s">
        <v>166</v>
      </c>
      <c r="F24" s="9" t="n">
        <v>44950</v>
      </c>
      <c r="G24" s="10" t="s">
        <v>219</v>
      </c>
      <c r="H24" s="11" t="n">
        <v>44950.6256944444</v>
      </c>
      <c r="I24" s="3" t="s">
        <v>161</v>
      </c>
      <c r="J24" s="1" t="s">
        <v>157</v>
      </c>
      <c r="K24" s="3" t="s">
        <v>188</v>
      </c>
      <c r="L24" s="3" t="s">
        <v>162</v>
      </c>
    </row>
    <row r="25" customFormat="false" ht="18.7" hidden="false" customHeight="true" outlineLevel="0" collapsed="false">
      <c r="A25" s="8" t="n">
        <v>24</v>
      </c>
      <c r="B25" s="3" t="s">
        <v>220</v>
      </c>
      <c r="C25" s="3" t="s">
        <v>221</v>
      </c>
      <c r="D25" s="3" t="s">
        <v>222</v>
      </c>
      <c r="E25" s="3" t="s">
        <v>223</v>
      </c>
      <c r="F25" s="9" t="n">
        <v>44950</v>
      </c>
      <c r="G25" s="10" t="s">
        <v>224</v>
      </c>
      <c r="H25" s="11" t="n">
        <v>44950.6458333333</v>
      </c>
      <c r="I25" s="3" t="s">
        <v>156</v>
      </c>
      <c r="J25" s="1" t="s">
        <v>157</v>
      </c>
      <c r="K25" s="3" t="s">
        <v>188</v>
      </c>
      <c r="L25" s="3" t="s">
        <v>183</v>
      </c>
    </row>
    <row r="26" customFormat="false" ht="18.7" hidden="false" customHeight="true" outlineLevel="0" collapsed="false">
      <c r="A26" s="8" t="n">
        <v>25</v>
      </c>
      <c r="B26" s="3" t="s">
        <v>220</v>
      </c>
      <c r="C26" s="3" t="s">
        <v>221</v>
      </c>
      <c r="D26" s="3" t="s">
        <v>222</v>
      </c>
      <c r="E26" s="3" t="s">
        <v>223</v>
      </c>
      <c r="F26" s="9" t="n">
        <v>44950</v>
      </c>
      <c r="G26" s="10" t="s">
        <v>225</v>
      </c>
      <c r="H26" s="11" t="n">
        <v>44950.6465277778</v>
      </c>
      <c r="I26" s="3" t="s">
        <v>161</v>
      </c>
      <c r="J26" s="1" t="s">
        <v>157</v>
      </c>
      <c r="K26" s="3" t="s">
        <v>188</v>
      </c>
      <c r="L26" s="3" t="s">
        <v>162</v>
      </c>
    </row>
    <row r="27" customFormat="false" ht="18.7" hidden="false" customHeight="true" outlineLevel="0" collapsed="false">
      <c r="A27" s="8" t="n">
        <v>26</v>
      </c>
      <c r="B27" s="3" t="s">
        <v>226</v>
      </c>
      <c r="C27" s="3" t="s">
        <v>227</v>
      </c>
      <c r="D27" s="3" t="s">
        <v>228</v>
      </c>
      <c r="E27" s="3" t="s">
        <v>223</v>
      </c>
      <c r="F27" s="9" t="n">
        <v>44950</v>
      </c>
      <c r="G27" s="10" t="s">
        <v>229</v>
      </c>
      <c r="H27" s="11" t="n">
        <v>44950.65625</v>
      </c>
      <c r="I27" s="3" t="s">
        <v>182</v>
      </c>
      <c r="J27" s="1" t="s">
        <v>157</v>
      </c>
      <c r="K27" s="3" t="s">
        <v>188</v>
      </c>
      <c r="L27" s="3" t="s">
        <v>162</v>
      </c>
    </row>
    <row r="28" customFormat="false" ht="18.7" hidden="false" customHeight="true" outlineLevel="0" collapsed="false">
      <c r="A28" s="8" t="n">
        <v>27</v>
      </c>
      <c r="B28" s="3" t="s">
        <v>230</v>
      </c>
      <c r="C28" s="3" t="s">
        <v>231</v>
      </c>
      <c r="D28" s="3" t="s">
        <v>232</v>
      </c>
      <c r="E28" s="3" t="s">
        <v>154</v>
      </c>
      <c r="F28" s="9" t="n">
        <v>44951</v>
      </c>
      <c r="G28" s="10" t="s">
        <v>187</v>
      </c>
      <c r="H28" s="11" t="n">
        <v>44951.40625</v>
      </c>
      <c r="I28" s="3" t="s">
        <v>168</v>
      </c>
      <c r="J28" s="1" t="s">
        <v>157</v>
      </c>
      <c r="K28" s="3" t="s">
        <v>188</v>
      </c>
      <c r="L28" s="3" t="s">
        <v>162</v>
      </c>
    </row>
    <row r="29" customFormat="false" ht="18.7" hidden="false" customHeight="true" outlineLevel="0" collapsed="false">
      <c r="A29" s="8" t="n">
        <v>28</v>
      </c>
      <c r="B29" s="3" t="s">
        <v>230</v>
      </c>
      <c r="C29" s="3" t="s">
        <v>231</v>
      </c>
      <c r="D29" s="3" t="s">
        <v>232</v>
      </c>
      <c r="E29" s="3" t="s">
        <v>154</v>
      </c>
      <c r="F29" s="9" t="n">
        <v>44951</v>
      </c>
      <c r="G29" s="10" t="s">
        <v>189</v>
      </c>
      <c r="H29" s="11" t="n">
        <v>44951.4069444444</v>
      </c>
      <c r="I29" s="3" t="s">
        <v>161</v>
      </c>
      <c r="J29" s="1" t="s">
        <v>157</v>
      </c>
      <c r="K29" s="3" t="s">
        <v>188</v>
      </c>
      <c r="L29" s="3" t="s">
        <v>162</v>
      </c>
    </row>
    <row r="30" customFormat="false" ht="18.7" hidden="false" customHeight="true" outlineLevel="0" collapsed="false">
      <c r="A30" s="8" t="n">
        <v>29</v>
      </c>
      <c r="B30" s="3" t="s">
        <v>233</v>
      </c>
      <c r="C30" s="3" t="s">
        <v>234</v>
      </c>
      <c r="D30" s="3" t="s">
        <v>235</v>
      </c>
      <c r="E30" s="3" t="s">
        <v>154</v>
      </c>
      <c r="F30" s="9" t="n">
        <v>44951</v>
      </c>
      <c r="G30" s="10" t="s">
        <v>155</v>
      </c>
      <c r="H30" s="11" t="n">
        <v>44951.4270833333</v>
      </c>
      <c r="I30" s="3" t="s">
        <v>156</v>
      </c>
      <c r="J30" s="1" t="s">
        <v>157</v>
      </c>
      <c r="K30" s="3" t="s">
        <v>188</v>
      </c>
      <c r="L30" s="3" t="s">
        <v>162</v>
      </c>
    </row>
    <row r="31" customFormat="false" ht="18.7" hidden="false" customHeight="true" outlineLevel="0" collapsed="false">
      <c r="A31" s="8" t="n">
        <v>30</v>
      </c>
      <c r="B31" s="3" t="s">
        <v>233</v>
      </c>
      <c r="C31" s="3" t="s">
        <v>234</v>
      </c>
      <c r="D31" s="3" t="s">
        <v>235</v>
      </c>
      <c r="E31" s="3" t="s">
        <v>154</v>
      </c>
      <c r="F31" s="9" t="n">
        <v>44951</v>
      </c>
      <c r="G31" s="10" t="s">
        <v>160</v>
      </c>
      <c r="H31" s="11" t="n">
        <v>44951.4277777778</v>
      </c>
      <c r="I31" s="3" t="s">
        <v>161</v>
      </c>
      <c r="J31" s="1" t="s">
        <v>157</v>
      </c>
      <c r="K31" s="3" t="s">
        <v>188</v>
      </c>
      <c r="L31" s="3" t="s">
        <v>162</v>
      </c>
    </row>
    <row r="32" customFormat="false" ht="18.7" hidden="false" customHeight="true" outlineLevel="0" collapsed="false">
      <c r="A32" s="8" t="n">
        <v>31</v>
      </c>
      <c r="B32" s="3" t="s">
        <v>236</v>
      </c>
      <c r="C32" s="3" t="s">
        <v>237</v>
      </c>
      <c r="D32" s="3" t="s">
        <v>238</v>
      </c>
      <c r="E32" s="3" t="s">
        <v>154</v>
      </c>
      <c r="F32" s="9" t="n">
        <v>44951</v>
      </c>
      <c r="G32" s="10" t="s">
        <v>167</v>
      </c>
      <c r="H32" s="11" t="n">
        <v>44951.46875</v>
      </c>
      <c r="I32" s="3" t="s">
        <v>168</v>
      </c>
      <c r="J32" s="1" t="s">
        <v>157</v>
      </c>
      <c r="K32" s="3" t="s">
        <v>188</v>
      </c>
      <c r="L32" s="3" t="s">
        <v>162</v>
      </c>
    </row>
    <row r="33" customFormat="false" ht="18.7" hidden="false" customHeight="true" outlineLevel="0" collapsed="false">
      <c r="A33" s="8" t="n">
        <v>32</v>
      </c>
      <c r="B33" s="3" t="s">
        <v>236</v>
      </c>
      <c r="C33" s="3" t="s">
        <v>237</v>
      </c>
      <c r="D33" s="3" t="s">
        <v>238</v>
      </c>
      <c r="E33" s="3" t="s">
        <v>154</v>
      </c>
      <c r="F33" s="9" t="n">
        <v>44951</v>
      </c>
      <c r="G33" s="10" t="s">
        <v>169</v>
      </c>
      <c r="H33" s="11" t="n">
        <v>44951.4694444444</v>
      </c>
      <c r="I33" s="3" t="s">
        <v>161</v>
      </c>
      <c r="J33" s="1" t="s">
        <v>157</v>
      </c>
      <c r="K33" s="3" t="s">
        <v>188</v>
      </c>
      <c r="L33" s="3" t="s">
        <v>162</v>
      </c>
    </row>
    <row r="34" customFormat="false" ht="18.7" hidden="false" customHeight="true" outlineLevel="0" collapsed="false">
      <c r="A34" s="8" t="n">
        <v>33</v>
      </c>
      <c r="B34" s="3" t="s">
        <v>239</v>
      </c>
      <c r="C34" s="3" t="s">
        <v>240</v>
      </c>
      <c r="D34" s="3" t="s">
        <v>241</v>
      </c>
      <c r="E34" s="3" t="s">
        <v>154</v>
      </c>
      <c r="F34" s="9" t="n">
        <v>44951</v>
      </c>
      <c r="G34" s="10" t="s">
        <v>242</v>
      </c>
      <c r="H34" s="11" t="n">
        <v>44951.4791666667</v>
      </c>
      <c r="I34" s="3" t="s">
        <v>156</v>
      </c>
      <c r="J34" s="1" t="s">
        <v>157</v>
      </c>
      <c r="K34" s="3" t="s">
        <v>188</v>
      </c>
      <c r="L34" s="3" t="s">
        <v>183</v>
      </c>
    </row>
    <row r="35" customFormat="false" ht="18.7" hidden="false" customHeight="true" outlineLevel="0" collapsed="false">
      <c r="A35" s="8" t="n">
        <v>34</v>
      </c>
      <c r="B35" s="3" t="s">
        <v>239</v>
      </c>
      <c r="C35" s="3" t="s">
        <v>240</v>
      </c>
      <c r="D35" s="3" t="s">
        <v>241</v>
      </c>
      <c r="E35" s="3" t="s">
        <v>154</v>
      </c>
      <c r="F35" s="9" t="n">
        <v>44951</v>
      </c>
      <c r="G35" s="10" t="s">
        <v>243</v>
      </c>
      <c r="H35" s="11" t="n">
        <v>44951.4798611111</v>
      </c>
      <c r="I35" s="3" t="s">
        <v>161</v>
      </c>
      <c r="J35" s="1" t="s">
        <v>157</v>
      </c>
      <c r="K35" s="3" t="s">
        <v>188</v>
      </c>
      <c r="L35" s="3" t="s">
        <v>162</v>
      </c>
    </row>
    <row r="36" customFormat="false" ht="18.7" hidden="false" customHeight="true" outlineLevel="0" collapsed="false">
      <c r="A36" s="8" t="n">
        <v>35</v>
      </c>
      <c r="B36" s="3" t="s">
        <v>244</v>
      </c>
      <c r="C36" s="3" t="s">
        <v>245</v>
      </c>
      <c r="D36" s="3" t="s">
        <v>246</v>
      </c>
      <c r="E36" s="3" t="s">
        <v>223</v>
      </c>
      <c r="F36" s="9" t="n">
        <v>44951</v>
      </c>
      <c r="G36" s="10" t="s">
        <v>206</v>
      </c>
      <c r="H36" s="11" t="n">
        <v>44951.5520833333</v>
      </c>
      <c r="I36" s="3" t="s">
        <v>182</v>
      </c>
      <c r="J36" s="1" t="s">
        <v>157</v>
      </c>
      <c r="K36" s="3" t="s">
        <v>188</v>
      </c>
      <c r="L36" s="3" t="s">
        <v>162</v>
      </c>
    </row>
    <row r="37" customFormat="false" ht="18.7" hidden="false" customHeight="true" outlineLevel="0" collapsed="false">
      <c r="A37" s="8" t="n">
        <v>36</v>
      </c>
      <c r="B37" s="3" t="s">
        <v>247</v>
      </c>
      <c r="C37" s="3" t="s">
        <v>248</v>
      </c>
      <c r="D37" s="3" t="s">
        <v>249</v>
      </c>
      <c r="E37" s="3" t="s">
        <v>154</v>
      </c>
      <c r="F37" s="9" t="n">
        <v>44951</v>
      </c>
      <c r="G37" s="10" t="s">
        <v>250</v>
      </c>
      <c r="H37" s="11" t="n">
        <v>44951.5833333333</v>
      </c>
      <c r="I37" s="3" t="s">
        <v>156</v>
      </c>
      <c r="J37" s="1" t="s">
        <v>157</v>
      </c>
      <c r="K37" s="3" t="s">
        <v>188</v>
      </c>
      <c r="L37" s="3" t="s">
        <v>183</v>
      </c>
    </row>
    <row r="38" customFormat="false" ht="18.7" hidden="false" customHeight="true" outlineLevel="0" collapsed="false">
      <c r="A38" s="8" t="n">
        <v>37</v>
      </c>
      <c r="B38" s="3" t="s">
        <v>247</v>
      </c>
      <c r="C38" s="3" t="s">
        <v>248</v>
      </c>
      <c r="D38" s="3" t="s">
        <v>249</v>
      </c>
      <c r="E38" s="3" t="s">
        <v>154</v>
      </c>
      <c r="F38" s="9" t="n">
        <v>44951</v>
      </c>
      <c r="G38" s="10" t="s">
        <v>251</v>
      </c>
      <c r="H38" s="11" t="n">
        <v>44951.5840277778</v>
      </c>
      <c r="I38" s="3" t="s">
        <v>161</v>
      </c>
      <c r="J38" s="1" t="s">
        <v>157</v>
      </c>
      <c r="K38" s="3" t="s">
        <v>188</v>
      </c>
      <c r="L38" s="3" t="s">
        <v>162</v>
      </c>
    </row>
    <row r="39" customFormat="false" ht="18.7" hidden="false" customHeight="true" outlineLevel="0" collapsed="false">
      <c r="A39" s="8" t="n">
        <v>38</v>
      </c>
      <c r="B39" s="3" t="s">
        <v>252</v>
      </c>
      <c r="C39" s="3" t="s">
        <v>253</v>
      </c>
      <c r="D39" s="3" t="s">
        <v>254</v>
      </c>
      <c r="E39" s="3" t="s">
        <v>154</v>
      </c>
      <c r="F39" s="9" t="n">
        <v>44951</v>
      </c>
      <c r="G39" s="10" t="s">
        <v>213</v>
      </c>
      <c r="H39" s="11" t="n">
        <v>44951.59375</v>
      </c>
      <c r="I39" s="3" t="s">
        <v>156</v>
      </c>
      <c r="J39" s="1" t="s">
        <v>157</v>
      </c>
      <c r="K39" s="3" t="s">
        <v>188</v>
      </c>
      <c r="L39" s="3" t="s">
        <v>162</v>
      </c>
    </row>
    <row r="40" customFormat="false" ht="18.7" hidden="false" customHeight="true" outlineLevel="0" collapsed="false">
      <c r="A40" s="8" t="n">
        <v>39</v>
      </c>
      <c r="B40" s="3" t="s">
        <v>252</v>
      </c>
      <c r="C40" s="3" t="s">
        <v>253</v>
      </c>
      <c r="D40" s="3" t="s">
        <v>254</v>
      </c>
      <c r="E40" s="3" t="s">
        <v>154</v>
      </c>
      <c r="F40" s="9" t="n">
        <v>44951</v>
      </c>
      <c r="G40" s="10" t="s">
        <v>214</v>
      </c>
      <c r="H40" s="11" t="n">
        <v>44951.5944444445</v>
      </c>
      <c r="I40" s="3" t="s">
        <v>161</v>
      </c>
      <c r="J40" s="1" t="s">
        <v>157</v>
      </c>
      <c r="K40" s="3" t="s">
        <v>188</v>
      </c>
      <c r="L40" s="3" t="s">
        <v>162</v>
      </c>
    </row>
    <row r="41" customFormat="false" ht="18.7" hidden="false" customHeight="true" outlineLevel="0" collapsed="false">
      <c r="A41" s="8" t="n">
        <v>40</v>
      </c>
      <c r="B41" s="3" t="s">
        <v>255</v>
      </c>
      <c r="C41" s="3" t="s">
        <v>256</v>
      </c>
      <c r="D41" s="3" t="s">
        <v>257</v>
      </c>
      <c r="E41" s="3" t="s">
        <v>154</v>
      </c>
      <c r="F41" s="9" t="n">
        <v>44951</v>
      </c>
      <c r="G41" s="10" t="s">
        <v>258</v>
      </c>
      <c r="H41" s="11" t="n">
        <v>44951.6041666667</v>
      </c>
      <c r="I41" s="3" t="s">
        <v>182</v>
      </c>
      <c r="J41" s="1" t="s">
        <v>157</v>
      </c>
      <c r="K41" s="3" t="s">
        <v>188</v>
      </c>
      <c r="L41" s="3" t="s">
        <v>183</v>
      </c>
    </row>
    <row r="42" customFormat="false" ht="18.7" hidden="false" customHeight="true" outlineLevel="0" collapsed="false">
      <c r="A42" s="8" t="n">
        <v>41</v>
      </c>
      <c r="B42" s="3" t="s">
        <v>259</v>
      </c>
      <c r="C42" s="3" t="s">
        <v>260</v>
      </c>
      <c r="D42" s="3" t="s">
        <v>261</v>
      </c>
      <c r="E42" s="3" t="s">
        <v>154</v>
      </c>
      <c r="F42" s="9" t="n">
        <v>44951</v>
      </c>
      <c r="G42" s="10" t="s">
        <v>218</v>
      </c>
      <c r="H42" s="11" t="n">
        <v>44951.625</v>
      </c>
      <c r="I42" s="3" t="s">
        <v>161</v>
      </c>
      <c r="J42" s="1" t="s">
        <v>157</v>
      </c>
      <c r="K42" s="3" t="s">
        <v>188</v>
      </c>
      <c r="L42" s="3" t="s">
        <v>183</v>
      </c>
    </row>
    <row r="43" customFormat="false" ht="18.7" hidden="false" customHeight="true" outlineLevel="0" collapsed="false">
      <c r="A43" s="8" t="n">
        <v>42</v>
      </c>
      <c r="B43" s="3" t="s">
        <v>262</v>
      </c>
      <c r="C43" s="3" t="s">
        <v>263</v>
      </c>
      <c r="D43" s="3" t="s">
        <v>264</v>
      </c>
      <c r="E43" s="3" t="s">
        <v>154</v>
      </c>
      <c r="F43" s="9" t="n">
        <v>44951</v>
      </c>
      <c r="G43" s="10" t="s">
        <v>224</v>
      </c>
      <c r="H43" s="11" t="n">
        <v>44951.6458333333</v>
      </c>
      <c r="I43" s="3" t="s">
        <v>156</v>
      </c>
      <c r="J43" s="1" t="s">
        <v>157</v>
      </c>
      <c r="K43" s="3" t="s">
        <v>188</v>
      </c>
      <c r="L43" s="3" t="s">
        <v>183</v>
      </c>
    </row>
    <row r="44" customFormat="false" ht="18.7" hidden="false" customHeight="true" outlineLevel="0" collapsed="false">
      <c r="A44" s="8" t="n">
        <v>43</v>
      </c>
      <c r="B44" s="3" t="s">
        <v>262</v>
      </c>
      <c r="C44" s="3" t="s">
        <v>263</v>
      </c>
      <c r="D44" s="3" t="s">
        <v>264</v>
      </c>
      <c r="E44" s="3" t="s">
        <v>154</v>
      </c>
      <c r="F44" s="9" t="n">
        <v>44951</v>
      </c>
      <c r="G44" s="10" t="s">
        <v>225</v>
      </c>
      <c r="H44" s="11" t="n">
        <v>44951.6465277778</v>
      </c>
      <c r="I44" s="3" t="s">
        <v>161</v>
      </c>
      <c r="J44" s="1" t="s">
        <v>157</v>
      </c>
      <c r="K44" s="3" t="s">
        <v>188</v>
      </c>
      <c r="L44" s="3" t="s">
        <v>162</v>
      </c>
    </row>
    <row r="45" customFormat="false" ht="18.7" hidden="false" customHeight="true" outlineLevel="0" collapsed="false">
      <c r="A45" s="8" t="n">
        <v>44</v>
      </c>
      <c r="B45" s="3" t="s">
        <v>265</v>
      </c>
      <c r="C45" s="3" t="s">
        <v>266</v>
      </c>
      <c r="D45" s="3" t="s">
        <v>267</v>
      </c>
      <c r="E45" s="3" t="s">
        <v>154</v>
      </c>
      <c r="F45" s="9" t="n">
        <v>44951</v>
      </c>
      <c r="G45" s="10" t="s">
        <v>229</v>
      </c>
      <c r="H45" s="11" t="n">
        <v>44951.65625</v>
      </c>
      <c r="I45" s="3" t="s">
        <v>182</v>
      </c>
      <c r="J45" s="1" t="s">
        <v>157</v>
      </c>
      <c r="K45" s="3" t="s">
        <v>188</v>
      </c>
      <c r="L45" s="3" t="s">
        <v>183</v>
      </c>
    </row>
    <row r="46" customFormat="false" ht="18.7" hidden="false" customHeight="true" outlineLevel="0" collapsed="false">
      <c r="A46" s="8" t="n">
        <v>45</v>
      </c>
      <c r="B46" s="3" t="s">
        <v>268</v>
      </c>
      <c r="C46" s="3" t="s">
        <v>269</v>
      </c>
      <c r="D46" s="3" t="s">
        <v>270</v>
      </c>
      <c r="E46" s="3" t="s">
        <v>154</v>
      </c>
      <c r="F46" s="9" t="n">
        <v>44952</v>
      </c>
      <c r="G46" s="10" t="s">
        <v>187</v>
      </c>
      <c r="H46" s="11" t="n">
        <v>44952.40625</v>
      </c>
      <c r="I46" s="3" t="s">
        <v>168</v>
      </c>
      <c r="J46" s="1" t="s">
        <v>157</v>
      </c>
      <c r="K46" s="3" t="s">
        <v>188</v>
      </c>
      <c r="L46" s="3" t="s">
        <v>183</v>
      </c>
    </row>
    <row r="47" customFormat="false" ht="18.7" hidden="false" customHeight="true" outlineLevel="0" collapsed="false">
      <c r="A47" s="8" t="n">
        <v>46</v>
      </c>
      <c r="B47" s="3" t="s">
        <v>268</v>
      </c>
      <c r="C47" s="3" t="s">
        <v>269</v>
      </c>
      <c r="D47" s="3" t="s">
        <v>270</v>
      </c>
      <c r="E47" s="3" t="s">
        <v>154</v>
      </c>
      <c r="F47" s="9" t="n">
        <v>44952</v>
      </c>
      <c r="G47" s="10" t="s">
        <v>189</v>
      </c>
      <c r="H47" s="11" t="n">
        <v>44952.4069444445</v>
      </c>
      <c r="I47" s="3" t="s">
        <v>161</v>
      </c>
      <c r="J47" s="1" t="s">
        <v>157</v>
      </c>
      <c r="K47" s="3" t="s">
        <v>188</v>
      </c>
      <c r="L47" s="3" t="s">
        <v>183</v>
      </c>
    </row>
    <row r="48" customFormat="false" ht="18.7" hidden="false" customHeight="true" outlineLevel="0" collapsed="false">
      <c r="A48" s="8" t="n">
        <v>47</v>
      </c>
      <c r="B48" s="3" t="s">
        <v>271</v>
      </c>
      <c r="C48" s="3" t="s">
        <v>272</v>
      </c>
      <c r="D48" s="3" t="s">
        <v>273</v>
      </c>
      <c r="E48" s="3" t="s">
        <v>166</v>
      </c>
      <c r="F48" s="9" t="n">
        <v>44952</v>
      </c>
      <c r="G48" s="10" t="s">
        <v>155</v>
      </c>
      <c r="H48" s="11" t="n">
        <v>44952.4270833333</v>
      </c>
      <c r="I48" s="3" t="s">
        <v>161</v>
      </c>
      <c r="J48" s="1" t="s">
        <v>157</v>
      </c>
      <c r="K48" s="3" t="s">
        <v>188</v>
      </c>
      <c r="L48" s="3" t="s">
        <v>162</v>
      </c>
    </row>
    <row r="49" customFormat="false" ht="18.7" hidden="false" customHeight="true" outlineLevel="0" collapsed="false">
      <c r="A49" s="8" t="n">
        <v>48</v>
      </c>
      <c r="B49" s="3" t="s">
        <v>271</v>
      </c>
      <c r="C49" s="3" t="s">
        <v>272</v>
      </c>
      <c r="D49" s="3" t="s">
        <v>273</v>
      </c>
      <c r="E49" s="3" t="s">
        <v>166</v>
      </c>
      <c r="F49" s="9" t="n">
        <v>44952</v>
      </c>
      <c r="G49" s="10" t="s">
        <v>160</v>
      </c>
      <c r="H49" s="11" t="n">
        <v>44952.4277777778</v>
      </c>
      <c r="I49" s="3" t="s">
        <v>156</v>
      </c>
      <c r="J49" s="1" t="s">
        <v>157</v>
      </c>
      <c r="K49" s="3" t="s">
        <v>188</v>
      </c>
      <c r="L49" s="3" t="s">
        <v>183</v>
      </c>
    </row>
    <row r="50" customFormat="false" ht="18.7" hidden="false" customHeight="true" outlineLevel="0" collapsed="false">
      <c r="A50" s="8" t="n">
        <v>49</v>
      </c>
      <c r="B50" s="3" t="s">
        <v>274</v>
      </c>
      <c r="C50" s="3" t="s">
        <v>275</v>
      </c>
      <c r="D50" s="3" t="s">
        <v>276</v>
      </c>
      <c r="E50" s="3" t="s">
        <v>166</v>
      </c>
      <c r="F50" s="9" t="n">
        <v>44952</v>
      </c>
      <c r="G50" s="10" t="s">
        <v>196</v>
      </c>
      <c r="H50" s="11" t="n">
        <v>44952.4375</v>
      </c>
      <c r="I50" s="3" t="s">
        <v>182</v>
      </c>
      <c r="J50" s="1" t="s">
        <v>157</v>
      </c>
      <c r="K50" s="3" t="s">
        <v>188</v>
      </c>
      <c r="L50" s="3" t="s">
        <v>183</v>
      </c>
    </row>
    <row r="51" customFormat="false" ht="18.7" hidden="false" customHeight="true" outlineLevel="0" collapsed="false">
      <c r="A51" s="8" t="n">
        <v>50</v>
      </c>
      <c r="B51" s="3" t="s">
        <v>277</v>
      </c>
      <c r="C51" s="3" t="s">
        <v>278</v>
      </c>
      <c r="D51" s="3" t="s">
        <v>279</v>
      </c>
      <c r="E51" s="3" t="s">
        <v>154</v>
      </c>
      <c r="F51" s="9" t="n">
        <v>44952</v>
      </c>
      <c r="G51" s="10" t="s">
        <v>167</v>
      </c>
      <c r="H51" s="11" t="n">
        <v>44952.46875</v>
      </c>
      <c r="I51" s="3" t="s">
        <v>161</v>
      </c>
      <c r="J51" s="1" t="s">
        <v>157</v>
      </c>
      <c r="K51" s="3" t="s">
        <v>188</v>
      </c>
      <c r="L51" s="3" t="s">
        <v>162</v>
      </c>
    </row>
    <row r="52" customFormat="false" ht="18.7" hidden="false" customHeight="true" outlineLevel="0" collapsed="false">
      <c r="A52" s="8" t="n">
        <v>51</v>
      </c>
      <c r="B52" s="3" t="s">
        <v>280</v>
      </c>
      <c r="C52" s="3" t="s">
        <v>281</v>
      </c>
      <c r="D52" s="3" t="s">
        <v>282</v>
      </c>
      <c r="E52" s="3" t="s">
        <v>154</v>
      </c>
      <c r="F52" s="9" t="n">
        <v>44952</v>
      </c>
      <c r="G52" s="10" t="s">
        <v>242</v>
      </c>
      <c r="H52" s="11" t="n">
        <v>44952.4791666667</v>
      </c>
      <c r="I52" s="3" t="s">
        <v>156</v>
      </c>
      <c r="J52" s="1" t="s">
        <v>157</v>
      </c>
      <c r="K52" s="3" t="s">
        <v>188</v>
      </c>
      <c r="L52" s="3" t="s">
        <v>183</v>
      </c>
    </row>
    <row r="53" customFormat="false" ht="18.7" hidden="false" customHeight="true" outlineLevel="0" collapsed="false">
      <c r="A53" s="8" t="n">
        <v>52</v>
      </c>
      <c r="B53" s="3" t="s">
        <v>280</v>
      </c>
      <c r="C53" s="3" t="s">
        <v>281</v>
      </c>
      <c r="D53" s="3" t="s">
        <v>282</v>
      </c>
      <c r="E53" s="3" t="s">
        <v>154</v>
      </c>
      <c r="F53" s="9" t="n">
        <v>44952</v>
      </c>
      <c r="G53" s="10" t="s">
        <v>243</v>
      </c>
      <c r="H53" s="11" t="n">
        <v>44952.4798611111</v>
      </c>
      <c r="I53" s="3" t="s">
        <v>161</v>
      </c>
      <c r="J53" s="1" t="s">
        <v>157</v>
      </c>
      <c r="K53" s="3" t="s">
        <v>188</v>
      </c>
      <c r="L53" s="3" t="s">
        <v>162</v>
      </c>
    </row>
    <row r="54" customFormat="false" ht="18.7" hidden="false" customHeight="true" outlineLevel="0" collapsed="false">
      <c r="A54" s="8" t="n">
        <v>53</v>
      </c>
      <c r="B54" s="3" t="s">
        <v>283</v>
      </c>
      <c r="C54" s="3" t="s">
        <v>284</v>
      </c>
      <c r="D54" s="3" t="s">
        <v>285</v>
      </c>
      <c r="E54" s="3" t="s">
        <v>166</v>
      </c>
      <c r="F54" s="9" t="n">
        <v>44952</v>
      </c>
      <c r="G54" s="10" t="s">
        <v>206</v>
      </c>
      <c r="H54" s="11" t="n">
        <v>44952.5520833333</v>
      </c>
      <c r="I54" s="3" t="s">
        <v>182</v>
      </c>
      <c r="J54" s="1" t="s">
        <v>157</v>
      </c>
      <c r="K54" s="3" t="s">
        <v>188</v>
      </c>
      <c r="L54" s="3" t="s">
        <v>183</v>
      </c>
    </row>
    <row r="55" customFormat="false" ht="18.7" hidden="false" customHeight="true" outlineLevel="0" collapsed="false">
      <c r="A55" s="8" t="n">
        <v>54</v>
      </c>
      <c r="B55" s="3" t="s">
        <v>286</v>
      </c>
      <c r="C55" s="3" t="s">
        <v>287</v>
      </c>
      <c r="D55" s="3" t="s">
        <v>288</v>
      </c>
      <c r="E55" s="3" t="s">
        <v>166</v>
      </c>
      <c r="F55" s="9" t="n">
        <v>44952</v>
      </c>
      <c r="G55" s="10" t="s">
        <v>250</v>
      </c>
      <c r="H55" s="11" t="n">
        <v>44952.5833333333</v>
      </c>
      <c r="I55" s="3" t="s">
        <v>289</v>
      </c>
      <c r="J55" s="1" t="s">
        <v>157</v>
      </c>
      <c r="K55" s="3" t="s">
        <v>188</v>
      </c>
      <c r="L55" s="3" t="s">
        <v>162</v>
      </c>
    </row>
    <row r="56" customFormat="false" ht="18.7" hidden="false" customHeight="true" outlineLevel="0" collapsed="false">
      <c r="A56" s="8" t="n">
        <v>55</v>
      </c>
      <c r="B56" s="3" t="s">
        <v>290</v>
      </c>
      <c r="C56" s="3" t="s">
        <v>291</v>
      </c>
      <c r="D56" s="3" t="s">
        <v>292</v>
      </c>
      <c r="E56" s="3" t="s">
        <v>154</v>
      </c>
      <c r="F56" s="9" t="n">
        <v>44952</v>
      </c>
      <c r="G56" s="10" t="s">
        <v>213</v>
      </c>
      <c r="H56" s="11" t="n">
        <v>44952.59375</v>
      </c>
      <c r="I56" s="3" t="s">
        <v>156</v>
      </c>
      <c r="J56" s="1" t="s">
        <v>157</v>
      </c>
      <c r="K56" s="3" t="s">
        <v>188</v>
      </c>
      <c r="L56" s="3" t="s">
        <v>162</v>
      </c>
    </row>
    <row r="57" customFormat="false" ht="18.7" hidden="false" customHeight="true" outlineLevel="0" collapsed="false">
      <c r="A57" s="8" t="n">
        <v>56</v>
      </c>
      <c r="B57" s="3" t="s">
        <v>293</v>
      </c>
      <c r="C57" s="3" t="s">
        <v>294</v>
      </c>
      <c r="D57" s="3" t="s">
        <v>295</v>
      </c>
      <c r="E57" s="3" t="s">
        <v>154</v>
      </c>
      <c r="F57" s="9" t="n">
        <v>44952</v>
      </c>
      <c r="G57" s="10" t="s">
        <v>296</v>
      </c>
      <c r="H57" s="11" t="n">
        <v>44952.6354166667</v>
      </c>
      <c r="I57" s="3" t="s">
        <v>156</v>
      </c>
      <c r="J57" s="1" t="s">
        <v>157</v>
      </c>
      <c r="K57" s="3" t="s">
        <v>188</v>
      </c>
      <c r="L57" s="3" t="s">
        <v>183</v>
      </c>
    </row>
    <row r="58" customFormat="false" ht="18.7" hidden="false" customHeight="true" outlineLevel="0" collapsed="false">
      <c r="A58" s="8" t="n">
        <v>57</v>
      </c>
      <c r="B58" s="3" t="s">
        <v>293</v>
      </c>
      <c r="C58" s="3" t="s">
        <v>294</v>
      </c>
      <c r="D58" s="3" t="s">
        <v>295</v>
      </c>
      <c r="E58" s="3" t="s">
        <v>154</v>
      </c>
      <c r="F58" s="9" t="n">
        <v>44952</v>
      </c>
      <c r="G58" s="10" t="s">
        <v>297</v>
      </c>
      <c r="H58" s="11" t="n">
        <v>44952.6361111111</v>
      </c>
      <c r="I58" s="3" t="s">
        <v>161</v>
      </c>
      <c r="J58" s="1" t="s">
        <v>157</v>
      </c>
      <c r="K58" s="3" t="s">
        <v>188</v>
      </c>
      <c r="L58" s="3" t="s">
        <v>162</v>
      </c>
    </row>
    <row r="59" customFormat="false" ht="18.7" hidden="false" customHeight="true" outlineLevel="0" collapsed="false">
      <c r="A59" s="8" t="n">
        <v>58</v>
      </c>
      <c r="B59" s="3" t="s">
        <v>298</v>
      </c>
      <c r="C59" s="3" t="s">
        <v>299</v>
      </c>
      <c r="D59" s="3" t="s">
        <v>300</v>
      </c>
      <c r="E59" s="3" t="s">
        <v>154</v>
      </c>
      <c r="F59" s="9" t="n">
        <v>44952</v>
      </c>
      <c r="G59" s="10" t="s">
        <v>224</v>
      </c>
      <c r="H59" s="11" t="n">
        <v>44952.6458333333</v>
      </c>
      <c r="I59" s="3" t="s">
        <v>156</v>
      </c>
      <c r="J59" s="1" t="s">
        <v>157</v>
      </c>
      <c r="K59" s="3" t="s">
        <v>188</v>
      </c>
      <c r="L59" s="3" t="s">
        <v>159</v>
      </c>
    </row>
    <row r="60" customFormat="false" ht="18.7" hidden="false" customHeight="true" outlineLevel="0" collapsed="false">
      <c r="A60" s="8" t="n">
        <v>59</v>
      </c>
      <c r="B60" s="3" t="s">
        <v>298</v>
      </c>
      <c r="C60" s="3" t="s">
        <v>299</v>
      </c>
      <c r="D60" s="3" t="s">
        <v>300</v>
      </c>
      <c r="E60" s="3" t="s">
        <v>154</v>
      </c>
      <c r="F60" s="9" t="n">
        <v>44952</v>
      </c>
      <c r="G60" s="10" t="s">
        <v>225</v>
      </c>
      <c r="H60" s="11" t="n">
        <v>44952.6465277778</v>
      </c>
      <c r="I60" s="3" t="s">
        <v>161</v>
      </c>
      <c r="J60" s="1" t="s">
        <v>157</v>
      </c>
      <c r="K60" s="3" t="s">
        <v>188</v>
      </c>
      <c r="L60" s="3" t="s">
        <v>162</v>
      </c>
    </row>
    <row r="61" customFormat="false" ht="18.7" hidden="false" customHeight="true" outlineLevel="0" collapsed="false">
      <c r="A61" s="8" t="n">
        <v>60</v>
      </c>
      <c r="B61" s="3" t="s">
        <v>301</v>
      </c>
      <c r="C61" s="3" t="s">
        <v>302</v>
      </c>
      <c r="D61" s="3" t="s">
        <v>303</v>
      </c>
      <c r="E61" s="3" t="s">
        <v>304</v>
      </c>
      <c r="F61" s="9" t="n">
        <v>44953</v>
      </c>
      <c r="G61" s="10" t="s">
        <v>305</v>
      </c>
      <c r="H61" s="11" t="n">
        <v>44953.3854166667</v>
      </c>
      <c r="I61" s="3" t="s">
        <v>306</v>
      </c>
      <c r="J61" s="1" t="s">
        <v>157</v>
      </c>
      <c r="K61" s="3" t="s">
        <v>307</v>
      </c>
      <c r="L61" s="3" t="s">
        <v>162</v>
      </c>
    </row>
    <row r="62" customFormat="false" ht="18.7" hidden="false" customHeight="true" outlineLevel="0" collapsed="false">
      <c r="A62" s="8" t="n">
        <v>61</v>
      </c>
      <c r="B62" s="3" t="s">
        <v>308</v>
      </c>
      <c r="C62" s="3" t="s">
        <v>309</v>
      </c>
      <c r="D62" s="3" t="s">
        <v>310</v>
      </c>
      <c r="E62" s="3" t="s">
        <v>154</v>
      </c>
      <c r="F62" s="9" t="n">
        <v>44953</v>
      </c>
      <c r="G62" s="10" t="s">
        <v>311</v>
      </c>
      <c r="H62" s="11" t="n">
        <v>44953.4166666667</v>
      </c>
      <c r="I62" s="3" t="s">
        <v>156</v>
      </c>
      <c r="J62" s="1" t="s">
        <v>157</v>
      </c>
      <c r="K62" s="3" t="s">
        <v>307</v>
      </c>
      <c r="L62" s="3" t="s">
        <v>183</v>
      </c>
    </row>
    <row r="63" customFormat="false" ht="18.7" hidden="false" customHeight="true" outlineLevel="0" collapsed="false">
      <c r="A63" s="8" t="n">
        <v>62</v>
      </c>
      <c r="B63" s="3" t="s">
        <v>308</v>
      </c>
      <c r="C63" s="3" t="s">
        <v>309</v>
      </c>
      <c r="D63" s="3" t="s">
        <v>310</v>
      </c>
      <c r="E63" s="3" t="s">
        <v>154</v>
      </c>
      <c r="F63" s="9" t="n">
        <v>44953</v>
      </c>
      <c r="G63" s="10" t="s">
        <v>312</v>
      </c>
      <c r="H63" s="11" t="n">
        <v>44953.4173611111</v>
      </c>
      <c r="I63" s="3" t="s">
        <v>161</v>
      </c>
      <c r="J63" s="1" t="s">
        <v>157</v>
      </c>
      <c r="K63" s="3" t="s">
        <v>307</v>
      </c>
      <c r="L63" s="3" t="s">
        <v>162</v>
      </c>
    </row>
    <row r="64" customFormat="false" ht="18.7" hidden="false" customHeight="true" outlineLevel="0" collapsed="false">
      <c r="A64" s="8" t="n">
        <v>63</v>
      </c>
      <c r="B64" s="3" t="s">
        <v>313</v>
      </c>
      <c r="C64" s="3" t="s">
        <v>314</v>
      </c>
      <c r="D64" s="3" t="s">
        <v>315</v>
      </c>
      <c r="E64" s="3" t="s">
        <v>154</v>
      </c>
      <c r="F64" s="9" t="n">
        <v>44953</v>
      </c>
      <c r="G64" s="10" t="s">
        <v>316</v>
      </c>
      <c r="H64" s="11" t="n">
        <v>44953.4583333333</v>
      </c>
      <c r="I64" s="3" t="s">
        <v>306</v>
      </c>
      <c r="J64" s="1" t="s">
        <v>157</v>
      </c>
      <c r="K64" s="3" t="s">
        <v>307</v>
      </c>
      <c r="L64" s="3" t="s">
        <v>183</v>
      </c>
    </row>
    <row r="65" customFormat="false" ht="18.7" hidden="false" customHeight="true" outlineLevel="0" collapsed="false">
      <c r="A65" s="8" t="n">
        <v>64</v>
      </c>
      <c r="B65" s="3" t="s">
        <v>317</v>
      </c>
      <c r="C65" s="3" t="s">
        <v>318</v>
      </c>
      <c r="D65" s="3" t="s">
        <v>319</v>
      </c>
      <c r="E65" s="3" t="s">
        <v>154</v>
      </c>
      <c r="F65" s="9" t="n">
        <v>44953</v>
      </c>
      <c r="G65" s="10" t="s">
        <v>173</v>
      </c>
      <c r="H65" s="11" t="n">
        <v>44953.4895833333</v>
      </c>
      <c r="I65" s="3" t="s">
        <v>156</v>
      </c>
      <c r="J65" s="1" t="s">
        <v>157</v>
      </c>
      <c r="K65" s="3" t="s">
        <v>307</v>
      </c>
      <c r="L65" s="3" t="s">
        <v>183</v>
      </c>
    </row>
    <row r="66" customFormat="false" ht="18.7" hidden="false" customHeight="true" outlineLevel="0" collapsed="false">
      <c r="A66" s="8" t="n">
        <v>65</v>
      </c>
      <c r="B66" s="3" t="s">
        <v>320</v>
      </c>
      <c r="C66" s="3" t="s">
        <v>321</v>
      </c>
      <c r="D66" s="3" t="s">
        <v>322</v>
      </c>
      <c r="E66" s="3" t="s">
        <v>154</v>
      </c>
      <c r="F66" s="9" t="n">
        <v>44953</v>
      </c>
      <c r="G66" s="10" t="s">
        <v>173</v>
      </c>
      <c r="H66" s="11" t="n">
        <v>44953.4895833333</v>
      </c>
      <c r="I66" s="3" t="s">
        <v>156</v>
      </c>
      <c r="J66" s="1" t="s">
        <v>157</v>
      </c>
      <c r="K66" s="3" t="s">
        <v>307</v>
      </c>
      <c r="L66" s="3" t="s">
        <v>183</v>
      </c>
    </row>
    <row r="67" customFormat="false" ht="18.7" hidden="false" customHeight="true" outlineLevel="0" collapsed="false">
      <c r="A67" s="8" t="n">
        <v>66</v>
      </c>
      <c r="B67" s="3" t="s">
        <v>317</v>
      </c>
      <c r="C67" s="3" t="s">
        <v>318</v>
      </c>
      <c r="D67" s="3" t="s">
        <v>319</v>
      </c>
      <c r="E67" s="3" t="s">
        <v>154</v>
      </c>
      <c r="F67" s="9" t="n">
        <v>44953</v>
      </c>
      <c r="G67" s="10" t="s">
        <v>174</v>
      </c>
      <c r="H67" s="11" t="n">
        <v>44953.4902777778</v>
      </c>
      <c r="I67" s="3" t="s">
        <v>161</v>
      </c>
      <c r="J67" s="1" t="s">
        <v>157</v>
      </c>
      <c r="K67" s="3" t="s">
        <v>307</v>
      </c>
      <c r="L67" s="3" t="s">
        <v>162</v>
      </c>
    </row>
    <row r="68" customFormat="false" ht="18.7" hidden="false" customHeight="true" outlineLevel="0" collapsed="false">
      <c r="A68" s="8" t="n">
        <v>67</v>
      </c>
      <c r="B68" s="3" t="s">
        <v>320</v>
      </c>
      <c r="C68" s="3" t="s">
        <v>321</v>
      </c>
      <c r="D68" s="3" t="s">
        <v>322</v>
      </c>
      <c r="E68" s="3" t="s">
        <v>154</v>
      </c>
      <c r="F68" s="9" t="n">
        <v>44953</v>
      </c>
      <c r="G68" s="10" t="s">
        <v>174</v>
      </c>
      <c r="H68" s="11" t="n">
        <v>44953.4902777778</v>
      </c>
      <c r="I68" s="3" t="s">
        <v>161</v>
      </c>
      <c r="J68" s="1" t="s">
        <v>157</v>
      </c>
      <c r="K68" s="3" t="s">
        <v>307</v>
      </c>
      <c r="L68" s="3" t="s">
        <v>162</v>
      </c>
    </row>
    <row r="69" customFormat="false" ht="18.7" hidden="false" customHeight="true" outlineLevel="0" collapsed="false">
      <c r="A69" s="8" t="n">
        <v>68</v>
      </c>
      <c r="B69" s="3" t="s">
        <v>323</v>
      </c>
      <c r="C69" s="3" t="s">
        <v>324</v>
      </c>
      <c r="D69" s="3" t="s">
        <v>325</v>
      </c>
      <c r="E69" s="3" t="s">
        <v>154</v>
      </c>
      <c r="F69" s="9" t="n">
        <v>44953</v>
      </c>
      <c r="G69" s="10" t="s">
        <v>178</v>
      </c>
      <c r="H69" s="11" t="n">
        <v>44953.5729166667</v>
      </c>
      <c r="I69" s="3" t="s">
        <v>161</v>
      </c>
      <c r="J69" s="1" t="s">
        <v>157</v>
      </c>
      <c r="K69" s="3" t="s">
        <v>307</v>
      </c>
      <c r="L69" s="3" t="s">
        <v>159</v>
      </c>
    </row>
    <row r="70" customFormat="false" ht="18.7" hidden="false" customHeight="true" outlineLevel="0" collapsed="false">
      <c r="A70" s="8" t="n">
        <v>69</v>
      </c>
      <c r="B70" s="3" t="s">
        <v>326</v>
      </c>
      <c r="C70" s="3" t="s">
        <v>327</v>
      </c>
      <c r="D70" s="3" t="s">
        <v>328</v>
      </c>
      <c r="E70" s="3" t="s">
        <v>154</v>
      </c>
      <c r="F70" s="9" t="n">
        <v>44953</v>
      </c>
      <c r="G70" s="10" t="s">
        <v>213</v>
      </c>
      <c r="H70" s="11" t="n">
        <v>44953.59375</v>
      </c>
      <c r="I70" s="3" t="s">
        <v>156</v>
      </c>
      <c r="J70" s="1" t="s">
        <v>157</v>
      </c>
      <c r="K70" s="3" t="s">
        <v>307</v>
      </c>
      <c r="L70" s="3" t="s">
        <v>183</v>
      </c>
    </row>
    <row r="71" customFormat="false" ht="18.7" hidden="false" customHeight="true" outlineLevel="0" collapsed="false">
      <c r="A71" s="8" t="n">
        <v>70</v>
      </c>
      <c r="B71" s="3" t="s">
        <v>326</v>
      </c>
      <c r="C71" s="3" t="s">
        <v>327</v>
      </c>
      <c r="D71" s="3" t="s">
        <v>328</v>
      </c>
      <c r="E71" s="3" t="s">
        <v>154</v>
      </c>
      <c r="F71" s="9" t="n">
        <v>44953</v>
      </c>
      <c r="G71" s="10" t="s">
        <v>214</v>
      </c>
      <c r="H71" s="11" t="n">
        <v>44953.5944444444</v>
      </c>
      <c r="I71" s="3" t="s">
        <v>161</v>
      </c>
      <c r="J71" s="1" t="s">
        <v>157</v>
      </c>
      <c r="K71" s="3" t="s">
        <v>307</v>
      </c>
      <c r="L71" s="3" t="s">
        <v>162</v>
      </c>
    </row>
    <row r="72" customFormat="false" ht="18.7" hidden="false" customHeight="true" outlineLevel="0" collapsed="false">
      <c r="A72" s="8" t="n">
        <v>71</v>
      </c>
      <c r="B72" s="3" t="s">
        <v>329</v>
      </c>
      <c r="C72" s="3" t="s">
        <v>330</v>
      </c>
      <c r="D72" s="3" t="s">
        <v>331</v>
      </c>
      <c r="E72" s="3" t="s">
        <v>332</v>
      </c>
      <c r="F72" s="9" t="n">
        <v>44958</v>
      </c>
      <c r="G72" s="10" t="s">
        <v>333</v>
      </c>
      <c r="H72" s="11" t="n">
        <v>44958.5625</v>
      </c>
      <c r="I72" s="3" t="s">
        <v>334</v>
      </c>
      <c r="J72" s="1" t="s">
        <v>157</v>
      </c>
      <c r="K72" s="3" t="s">
        <v>188</v>
      </c>
      <c r="L72" s="3" t="s">
        <v>183</v>
      </c>
    </row>
    <row r="73" customFormat="false" ht="18.7" hidden="false" customHeight="true" outlineLevel="0" collapsed="false">
      <c r="A73" s="8" t="n">
        <v>72</v>
      </c>
      <c r="B73" s="3" t="s">
        <v>335</v>
      </c>
      <c r="C73" s="3" t="s">
        <v>336</v>
      </c>
      <c r="D73" s="3" t="s">
        <v>337</v>
      </c>
      <c r="E73" s="3" t="s">
        <v>332</v>
      </c>
      <c r="F73" s="9" t="n">
        <v>44958</v>
      </c>
      <c r="G73" s="10" t="s">
        <v>258</v>
      </c>
      <c r="H73" s="11" t="n">
        <v>44958.6041666667</v>
      </c>
      <c r="I73" s="3" t="s">
        <v>338</v>
      </c>
      <c r="J73" s="1" t="s">
        <v>157</v>
      </c>
      <c r="K73" s="3" t="s">
        <v>188</v>
      </c>
      <c r="L73" s="3" t="s">
        <v>183</v>
      </c>
    </row>
    <row r="74" customFormat="false" ht="18.7" hidden="false" customHeight="true" outlineLevel="0" collapsed="false">
      <c r="A74" s="8" t="n">
        <v>73</v>
      </c>
      <c r="B74" s="3" t="s">
        <v>339</v>
      </c>
      <c r="C74" s="3" t="s">
        <v>340</v>
      </c>
      <c r="D74" s="3" t="s">
        <v>341</v>
      </c>
      <c r="E74" s="3" t="s">
        <v>332</v>
      </c>
      <c r="F74" s="9" t="n">
        <v>44959</v>
      </c>
      <c r="G74" s="10" t="s">
        <v>316</v>
      </c>
      <c r="H74" s="11" t="n">
        <v>44959.4583333333</v>
      </c>
      <c r="I74" s="3" t="s">
        <v>338</v>
      </c>
      <c r="J74" s="1" t="s">
        <v>157</v>
      </c>
      <c r="K74" s="3" t="s">
        <v>188</v>
      </c>
      <c r="L74" s="3" t="s">
        <v>162</v>
      </c>
    </row>
    <row r="75" customFormat="false" ht="18.7" hidden="false" customHeight="true" outlineLevel="0" collapsed="false">
      <c r="A75" s="8" t="n">
        <v>74</v>
      </c>
      <c r="B75" s="3" t="s">
        <v>342</v>
      </c>
      <c r="C75" s="3" t="s">
        <v>343</v>
      </c>
      <c r="D75" s="3" t="s">
        <v>344</v>
      </c>
      <c r="E75" s="3" t="s">
        <v>332</v>
      </c>
      <c r="F75" s="9" t="n">
        <v>44959</v>
      </c>
      <c r="G75" s="10" t="s">
        <v>258</v>
      </c>
      <c r="H75" s="11" t="n">
        <v>44959.6041666667</v>
      </c>
      <c r="I75" s="3" t="s">
        <v>338</v>
      </c>
      <c r="J75" s="1" t="s">
        <v>157</v>
      </c>
      <c r="K75" s="3" t="s">
        <v>188</v>
      </c>
      <c r="L75" s="3" t="s">
        <v>183</v>
      </c>
    </row>
    <row r="76" customFormat="false" ht="18.7" hidden="false" customHeight="true" outlineLevel="0" collapsed="false">
      <c r="A76" s="8" t="n">
        <v>75</v>
      </c>
      <c r="B76" s="3" t="s">
        <v>345</v>
      </c>
      <c r="C76" s="3" t="s">
        <v>346</v>
      </c>
      <c r="D76" s="3" t="s">
        <v>347</v>
      </c>
      <c r="E76" s="3" t="s">
        <v>348</v>
      </c>
      <c r="F76" s="9" t="n">
        <v>44960</v>
      </c>
      <c r="G76" s="10" t="s">
        <v>349</v>
      </c>
      <c r="H76" s="11" t="n">
        <v>44960.375</v>
      </c>
      <c r="I76" s="3" t="s">
        <v>338</v>
      </c>
      <c r="J76" s="1" t="s">
        <v>157</v>
      </c>
      <c r="K76" s="3" t="s">
        <v>188</v>
      </c>
      <c r="L76" s="3" t="s">
        <v>183</v>
      </c>
    </row>
    <row r="77" customFormat="false" ht="18.7" hidden="false" customHeight="true" outlineLevel="0" collapsed="false">
      <c r="A77" s="8" t="n">
        <v>76</v>
      </c>
      <c r="B77" s="3" t="s">
        <v>350</v>
      </c>
      <c r="C77" s="3" t="s">
        <v>351</v>
      </c>
      <c r="D77" s="3" t="s">
        <v>352</v>
      </c>
      <c r="E77" s="3" t="s">
        <v>332</v>
      </c>
      <c r="F77" s="9" t="n">
        <v>44960</v>
      </c>
      <c r="G77" s="10" t="s">
        <v>333</v>
      </c>
      <c r="H77" s="11" t="n">
        <v>44960.5625</v>
      </c>
      <c r="I77" s="3" t="s">
        <v>338</v>
      </c>
      <c r="J77" s="1" t="s">
        <v>157</v>
      </c>
      <c r="K77" s="3" t="s">
        <v>188</v>
      </c>
      <c r="L77" s="3" t="s">
        <v>183</v>
      </c>
    </row>
    <row r="78" customFormat="false" ht="18.7" hidden="false" customHeight="true" outlineLevel="0" collapsed="false">
      <c r="A78" s="8" t="n">
        <v>77</v>
      </c>
      <c r="B78" s="3" t="s">
        <v>353</v>
      </c>
      <c r="C78" s="3" t="s">
        <v>354</v>
      </c>
      <c r="D78" s="3" t="s">
        <v>355</v>
      </c>
      <c r="E78" s="3" t="s">
        <v>332</v>
      </c>
      <c r="F78" s="9" t="n">
        <v>44960</v>
      </c>
      <c r="G78" s="10" t="s">
        <v>258</v>
      </c>
      <c r="H78" s="11" t="n">
        <v>44960.6041666667</v>
      </c>
      <c r="I78" s="3" t="s">
        <v>338</v>
      </c>
      <c r="J78" s="1" t="s">
        <v>157</v>
      </c>
      <c r="K78" s="3" t="s">
        <v>188</v>
      </c>
      <c r="L78" s="3" t="s">
        <v>183</v>
      </c>
    </row>
    <row r="79" customFormat="false" ht="18.7" hidden="false" customHeight="true" outlineLevel="0" collapsed="false">
      <c r="A79" s="8" t="n">
        <v>78</v>
      </c>
      <c r="B79" s="3" t="s">
        <v>356</v>
      </c>
      <c r="C79" s="3" t="s">
        <v>357</v>
      </c>
      <c r="D79" s="3" t="s">
        <v>358</v>
      </c>
      <c r="E79" s="3" t="s">
        <v>154</v>
      </c>
      <c r="F79" s="9" t="n">
        <v>44963</v>
      </c>
      <c r="G79" s="10" t="s">
        <v>349</v>
      </c>
      <c r="H79" s="11" t="n">
        <v>44963.375</v>
      </c>
      <c r="I79" s="3" t="s">
        <v>359</v>
      </c>
      <c r="J79" s="1" t="s">
        <v>157</v>
      </c>
      <c r="K79" s="3" t="s">
        <v>188</v>
      </c>
      <c r="L79" s="3" t="s">
        <v>162</v>
      </c>
    </row>
    <row r="80" customFormat="false" ht="18.7" hidden="false" customHeight="true" outlineLevel="0" collapsed="false">
      <c r="A80" s="8" t="n">
        <v>79</v>
      </c>
      <c r="B80" s="3" t="s">
        <v>356</v>
      </c>
      <c r="C80" s="3" t="s">
        <v>357</v>
      </c>
      <c r="D80" s="3" t="s">
        <v>358</v>
      </c>
      <c r="E80" s="3" t="s">
        <v>154</v>
      </c>
      <c r="F80" s="9" t="n">
        <v>44963</v>
      </c>
      <c r="G80" s="10" t="s">
        <v>360</v>
      </c>
      <c r="H80" s="11" t="n">
        <v>44963.3756944445</v>
      </c>
      <c r="I80" s="3" t="s">
        <v>161</v>
      </c>
      <c r="J80" s="1" t="s">
        <v>157</v>
      </c>
      <c r="K80" s="3" t="s">
        <v>188</v>
      </c>
      <c r="L80" s="3" t="s">
        <v>162</v>
      </c>
    </row>
    <row r="81" customFormat="false" ht="18.7" hidden="false" customHeight="true" outlineLevel="0" collapsed="false">
      <c r="A81" s="8" t="n">
        <v>80</v>
      </c>
      <c r="B81" s="3" t="s">
        <v>361</v>
      </c>
      <c r="C81" s="3" t="s">
        <v>362</v>
      </c>
      <c r="D81" s="3" t="s">
        <v>363</v>
      </c>
      <c r="E81" s="3" t="s">
        <v>154</v>
      </c>
      <c r="F81" s="9" t="n">
        <v>44963</v>
      </c>
      <c r="G81" s="10" t="s">
        <v>187</v>
      </c>
      <c r="H81" s="11" t="n">
        <v>44963.40625</v>
      </c>
      <c r="I81" s="3" t="s">
        <v>359</v>
      </c>
      <c r="J81" s="1" t="s">
        <v>157</v>
      </c>
      <c r="K81" s="3" t="s">
        <v>188</v>
      </c>
      <c r="L81" s="3" t="s">
        <v>162</v>
      </c>
    </row>
    <row r="82" customFormat="false" ht="18.7" hidden="false" customHeight="true" outlineLevel="0" collapsed="false">
      <c r="A82" s="8" t="n">
        <v>81</v>
      </c>
      <c r="B82" s="3" t="s">
        <v>361</v>
      </c>
      <c r="C82" s="3" t="s">
        <v>362</v>
      </c>
      <c r="D82" s="3" t="s">
        <v>363</v>
      </c>
      <c r="E82" s="3" t="s">
        <v>154</v>
      </c>
      <c r="F82" s="9" t="n">
        <v>44963</v>
      </c>
      <c r="G82" s="10" t="s">
        <v>189</v>
      </c>
      <c r="H82" s="11" t="n">
        <v>44963.4069444445</v>
      </c>
      <c r="I82" s="3" t="s">
        <v>161</v>
      </c>
      <c r="J82" s="1" t="s">
        <v>157</v>
      </c>
      <c r="K82" s="3" t="s">
        <v>188</v>
      </c>
      <c r="L82" s="3" t="s">
        <v>162</v>
      </c>
    </row>
    <row r="83" customFormat="false" ht="18.7" hidden="false" customHeight="true" outlineLevel="0" collapsed="false">
      <c r="A83" s="8" t="n">
        <v>82</v>
      </c>
      <c r="B83" s="3" t="s">
        <v>364</v>
      </c>
      <c r="C83" s="3" t="s">
        <v>365</v>
      </c>
      <c r="D83" s="3" t="s">
        <v>366</v>
      </c>
      <c r="E83" s="3" t="s">
        <v>154</v>
      </c>
      <c r="F83" s="9" t="n">
        <v>44963</v>
      </c>
      <c r="G83" s="10" t="s">
        <v>167</v>
      </c>
      <c r="H83" s="11" t="n">
        <v>44963.46875</v>
      </c>
      <c r="I83" s="3" t="s">
        <v>367</v>
      </c>
      <c r="J83" s="1" t="s">
        <v>157</v>
      </c>
      <c r="K83" s="3" t="s">
        <v>188</v>
      </c>
      <c r="L83" s="3" t="s">
        <v>159</v>
      </c>
    </row>
    <row r="84" customFormat="false" ht="18.7" hidden="false" customHeight="true" outlineLevel="0" collapsed="false">
      <c r="A84" s="8" t="n">
        <v>83</v>
      </c>
      <c r="B84" s="3" t="s">
        <v>364</v>
      </c>
      <c r="C84" s="3" t="s">
        <v>365</v>
      </c>
      <c r="D84" s="3" t="s">
        <v>366</v>
      </c>
      <c r="E84" s="3" t="s">
        <v>154</v>
      </c>
      <c r="F84" s="9" t="n">
        <v>44963</v>
      </c>
      <c r="G84" s="10" t="s">
        <v>169</v>
      </c>
      <c r="H84" s="11" t="n">
        <v>44963.4694444444</v>
      </c>
      <c r="I84" s="3" t="s">
        <v>161</v>
      </c>
      <c r="J84" s="1" t="s">
        <v>157</v>
      </c>
      <c r="K84" s="3" t="s">
        <v>188</v>
      </c>
      <c r="L84" s="3" t="s">
        <v>162</v>
      </c>
    </row>
    <row r="85" customFormat="false" ht="18.7" hidden="false" customHeight="true" outlineLevel="0" collapsed="false">
      <c r="A85" s="8" t="n">
        <v>84</v>
      </c>
      <c r="B85" s="3" t="s">
        <v>368</v>
      </c>
      <c r="C85" s="3" t="s">
        <v>369</v>
      </c>
      <c r="D85" s="3" t="s">
        <v>370</v>
      </c>
      <c r="E85" s="3" t="s">
        <v>223</v>
      </c>
      <c r="F85" s="9" t="n">
        <v>44963</v>
      </c>
      <c r="G85" s="10" t="s">
        <v>333</v>
      </c>
      <c r="H85" s="11" t="n">
        <v>44963.5625</v>
      </c>
      <c r="I85" s="3" t="s">
        <v>359</v>
      </c>
      <c r="J85" s="1" t="s">
        <v>157</v>
      </c>
      <c r="K85" s="3" t="s">
        <v>188</v>
      </c>
      <c r="L85" s="3" t="s">
        <v>162</v>
      </c>
    </row>
    <row r="86" customFormat="false" ht="18.7" hidden="false" customHeight="true" outlineLevel="0" collapsed="false">
      <c r="A86" s="8" t="n">
        <v>85</v>
      </c>
      <c r="B86" s="3" t="s">
        <v>368</v>
      </c>
      <c r="C86" s="3" t="s">
        <v>369</v>
      </c>
      <c r="D86" s="3" t="s">
        <v>370</v>
      </c>
      <c r="E86" s="3" t="s">
        <v>223</v>
      </c>
      <c r="F86" s="9" t="n">
        <v>44963</v>
      </c>
      <c r="G86" s="10" t="s">
        <v>371</v>
      </c>
      <c r="H86" s="11" t="n">
        <v>44963.5631944445</v>
      </c>
      <c r="I86" s="3" t="s">
        <v>161</v>
      </c>
      <c r="J86" s="1" t="s">
        <v>157</v>
      </c>
      <c r="K86" s="3" t="s">
        <v>188</v>
      </c>
      <c r="L86" s="3" t="s">
        <v>162</v>
      </c>
    </row>
    <row r="87" customFormat="false" ht="18.7" hidden="false" customHeight="true" outlineLevel="0" collapsed="false">
      <c r="A87" s="8" t="n">
        <v>86</v>
      </c>
      <c r="B87" s="3" t="s">
        <v>372</v>
      </c>
      <c r="C87" s="3" t="s">
        <v>373</v>
      </c>
      <c r="D87" s="3" t="s">
        <v>374</v>
      </c>
      <c r="E87" s="3" t="s">
        <v>154</v>
      </c>
      <c r="F87" s="9" t="n">
        <v>44963</v>
      </c>
      <c r="G87" s="10" t="s">
        <v>213</v>
      </c>
      <c r="H87" s="11" t="n">
        <v>44963.59375</v>
      </c>
      <c r="I87" s="3" t="s">
        <v>359</v>
      </c>
      <c r="J87" s="1" t="s">
        <v>157</v>
      </c>
      <c r="K87" s="3" t="s">
        <v>188</v>
      </c>
      <c r="L87" s="3" t="s">
        <v>162</v>
      </c>
    </row>
    <row r="88" customFormat="false" ht="18.7" hidden="false" customHeight="true" outlineLevel="0" collapsed="false">
      <c r="A88" s="8" t="n">
        <v>87</v>
      </c>
      <c r="B88" s="3" t="s">
        <v>372</v>
      </c>
      <c r="C88" s="3" t="s">
        <v>373</v>
      </c>
      <c r="D88" s="3" t="s">
        <v>374</v>
      </c>
      <c r="E88" s="3" t="s">
        <v>154</v>
      </c>
      <c r="F88" s="9" t="n">
        <v>44963</v>
      </c>
      <c r="G88" s="10" t="s">
        <v>214</v>
      </c>
      <c r="H88" s="11" t="n">
        <v>44963.5944444445</v>
      </c>
      <c r="I88" s="3" t="s">
        <v>161</v>
      </c>
      <c r="J88" s="1" t="s">
        <v>157</v>
      </c>
      <c r="K88" s="3" t="s">
        <v>188</v>
      </c>
      <c r="L88" s="3" t="s">
        <v>162</v>
      </c>
    </row>
    <row r="89" customFormat="false" ht="18.7" hidden="false" customHeight="true" outlineLevel="0" collapsed="false">
      <c r="A89" s="8" t="n">
        <v>88</v>
      </c>
      <c r="B89" s="3" t="s">
        <v>375</v>
      </c>
      <c r="C89" s="3" t="s">
        <v>376</v>
      </c>
      <c r="D89" s="3" t="s">
        <v>377</v>
      </c>
      <c r="E89" s="3" t="s">
        <v>154</v>
      </c>
      <c r="F89" s="9" t="n">
        <v>44963</v>
      </c>
      <c r="G89" s="10" t="s">
        <v>296</v>
      </c>
      <c r="H89" s="11" t="n">
        <v>44963.6354166667</v>
      </c>
      <c r="I89" s="3" t="s">
        <v>156</v>
      </c>
      <c r="J89" s="1" t="s">
        <v>157</v>
      </c>
      <c r="K89" s="3" t="s">
        <v>188</v>
      </c>
      <c r="L89" s="3" t="s">
        <v>159</v>
      </c>
    </row>
    <row r="90" customFormat="false" ht="18.7" hidden="false" customHeight="true" outlineLevel="0" collapsed="false">
      <c r="A90" s="8" t="n">
        <v>89</v>
      </c>
      <c r="B90" s="3" t="s">
        <v>375</v>
      </c>
      <c r="C90" s="3" t="s">
        <v>376</v>
      </c>
      <c r="D90" s="3" t="s">
        <v>377</v>
      </c>
      <c r="E90" s="3" t="s">
        <v>154</v>
      </c>
      <c r="F90" s="9" t="n">
        <v>44963</v>
      </c>
      <c r="G90" s="10" t="s">
        <v>297</v>
      </c>
      <c r="H90" s="11" t="n">
        <v>44963.6361111111</v>
      </c>
      <c r="I90" s="3" t="s">
        <v>161</v>
      </c>
      <c r="J90" s="1" t="s">
        <v>157</v>
      </c>
      <c r="K90" s="3" t="s">
        <v>188</v>
      </c>
      <c r="L90" s="3" t="s">
        <v>162</v>
      </c>
    </row>
    <row r="91" customFormat="false" ht="18.7" hidden="false" customHeight="true" outlineLevel="0" collapsed="false">
      <c r="A91" s="8" t="n">
        <v>90</v>
      </c>
      <c r="B91" s="3" t="s">
        <v>378</v>
      </c>
      <c r="C91" s="3" t="s">
        <v>379</v>
      </c>
      <c r="D91" s="3" t="s">
        <v>380</v>
      </c>
      <c r="E91" s="3" t="s">
        <v>154</v>
      </c>
      <c r="F91" s="9" t="n">
        <v>44963</v>
      </c>
      <c r="G91" s="10" t="s">
        <v>224</v>
      </c>
      <c r="H91" s="11" t="n">
        <v>44963.6458333333</v>
      </c>
      <c r="I91" s="3" t="s">
        <v>289</v>
      </c>
      <c r="J91" s="1" t="s">
        <v>157</v>
      </c>
      <c r="K91" s="3" t="s">
        <v>188</v>
      </c>
      <c r="L91" s="3" t="s">
        <v>159</v>
      </c>
    </row>
    <row r="92" customFormat="false" ht="18.7" hidden="false" customHeight="true" outlineLevel="0" collapsed="false">
      <c r="A92" s="8" t="n">
        <v>91</v>
      </c>
      <c r="B92" s="3" t="s">
        <v>381</v>
      </c>
      <c r="C92" s="3" t="s">
        <v>382</v>
      </c>
      <c r="D92" s="3" t="s">
        <v>383</v>
      </c>
      <c r="E92" s="3" t="s">
        <v>166</v>
      </c>
      <c r="F92" s="9" t="n">
        <v>44964</v>
      </c>
      <c r="G92" s="10" t="s">
        <v>196</v>
      </c>
      <c r="H92" s="11" t="n">
        <v>44964.4375</v>
      </c>
      <c r="I92" s="3" t="s">
        <v>359</v>
      </c>
      <c r="J92" s="1" t="s">
        <v>157</v>
      </c>
      <c r="K92" s="3" t="s">
        <v>188</v>
      </c>
      <c r="L92" s="3" t="s">
        <v>183</v>
      </c>
    </row>
    <row r="93" customFormat="false" ht="18.7" hidden="false" customHeight="true" outlineLevel="0" collapsed="false">
      <c r="A93" s="8" t="n">
        <v>92</v>
      </c>
      <c r="B93" s="3" t="s">
        <v>384</v>
      </c>
      <c r="C93" s="3" t="s">
        <v>385</v>
      </c>
      <c r="D93" s="3" t="s">
        <v>386</v>
      </c>
      <c r="E93" s="3" t="s">
        <v>154</v>
      </c>
      <c r="F93" s="9" t="n">
        <v>44964</v>
      </c>
      <c r="G93" s="10" t="s">
        <v>213</v>
      </c>
      <c r="H93" s="11" t="n">
        <v>44964.59375</v>
      </c>
      <c r="I93" s="3" t="s">
        <v>359</v>
      </c>
      <c r="J93" s="1" t="s">
        <v>157</v>
      </c>
      <c r="K93" s="3" t="s">
        <v>188</v>
      </c>
      <c r="L93" s="3" t="s">
        <v>183</v>
      </c>
    </row>
    <row r="94" customFormat="false" ht="18.7" hidden="false" customHeight="true" outlineLevel="0" collapsed="false">
      <c r="A94" s="8" t="n">
        <v>93</v>
      </c>
      <c r="B94" s="3" t="s">
        <v>384</v>
      </c>
      <c r="C94" s="3" t="s">
        <v>385</v>
      </c>
      <c r="D94" s="3" t="s">
        <v>386</v>
      </c>
      <c r="E94" s="3" t="s">
        <v>154</v>
      </c>
      <c r="F94" s="9" t="n">
        <v>44964</v>
      </c>
      <c r="G94" s="10" t="s">
        <v>214</v>
      </c>
      <c r="H94" s="11" t="n">
        <v>44964.5944444444</v>
      </c>
      <c r="I94" s="3" t="s">
        <v>161</v>
      </c>
      <c r="J94" s="1" t="s">
        <v>157</v>
      </c>
      <c r="K94" s="3" t="s">
        <v>188</v>
      </c>
      <c r="L94" s="3" t="s">
        <v>183</v>
      </c>
    </row>
    <row r="95" customFormat="false" ht="18.7" hidden="false" customHeight="true" outlineLevel="0" collapsed="false">
      <c r="A95" s="8" t="n">
        <v>94</v>
      </c>
      <c r="B95" s="3" t="s">
        <v>387</v>
      </c>
      <c r="C95" s="3" t="s">
        <v>388</v>
      </c>
      <c r="D95" s="3" t="s">
        <v>389</v>
      </c>
      <c r="E95" s="3" t="s">
        <v>154</v>
      </c>
      <c r="F95" s="9" t="n">
        <v>44965</v>
      </c>
      <c r="G95" s="10" t="s">
        <v>187</v>
      </c>
      <c r="H95" s="11" t="n">
        <v>44965.40625</v>
      </c>
      <c r="I95" s="3" t="s">
        <v>359</v>
      </c>
      <c r="J95" s="1" t="s">
        <v>157</v>
      </c>
      <c r="K95" s="3" t="s">
        <v>188</v>
      </c>
      <c r="L95" s="3" t="s">
        <v>183</v>
      </c>
    </row>
    <row r="96" customFormat="false" ht="18.7" hidden="false" customHeight="true" outlineLevel="0" collapsed="false">
      <c r="A96" s="8" t="n">
        <v>95</v>
      </c>
      <c r="B96" s="3" t="s">
        <v>387</v>
      </c>
      <c r="C96" s="3" t="s">
        <v>388</v>
      </c>
      <c r="D96" s="3" t="s">
        <v>389</v>
      </c>
      <c r="E96" s="3" t="s">
        <v>154</v>
      </c>
      <c r="F96" s="9" t="n">
        <v>44965</v>
      </c>
      <c r="G96" s="10" t="s">
        <v>189</v>
      </c>
      <c r="H96" s="11" t="n">
        <v>44965.4069444444</v>
      </c>
      <c r="I96" s="3" t="s">
        <v>161</v>
      </c>
      <c r="J96" s="1" t="s">
        <v>157</v>
      </c>
      <c r="K96" s="3" t="s">
        <v>188</v>
      </c>
      <c r="L96" s="3" t="s">
        <v>183</v>
      </c>
    </row>
    <row r="97" customFormat="false" ht="18.7" hidden="false" customHeight="true" outlineLevel="0" collapsed="false">
      <c r="A97" s="8" t="n">
        <v>96</v>
      </c>
      <c r="B97" s="3" t="s">
        <v>390</v>
      </c>
      <c r="C97" s="3" t="s">
        <v>391</v>
      </c>
      <c r="D97" s="3" t="s">
        <v>392</v>
      </c>
      <c r="E97" s="3" t="s">
        <v>166</v>
      </c>
      <c r="F97" s="9" t="n">
        <v>44965</v>
      </c>
      <c r="G97" s="10" t="s">
        <v>196</v>
      </c>
      <c r="H97" s="11" t="n">
        <v>44965.4375</v>
      </c>
      <c r="I97" s="3" t="s">
        <v>359</v>
      </c>
      <c r="J97" s="1" t="s">
        <v>157</v>
      </c>
      <c r="K97" s="3" t="s">
        <v>188</v>
      </c>
      <c r="L97" s="3" t="s">
        <v>183</v>
      </c>
    </row>
    <row r="98" customFormat="false" ht="18.7" hidden="false" customHeight="true" outlineLevel="0" collapsed="false">
      <c r="A98" s="8" t="n">
        <v>97</v>
      </c>
      <c r="B98" s="3" t="s">
        <v>393</v>
      </c>
      <c r="C98" s="3" t="s">
        <v>394</v>
      </c>
      <c r="D98" s="3" t="s">
        <v>395</v>
      </c>
      <c r="E98" s="3" t="s">
        <v>154</v>
      </c>
      <c r="F98" s="9" t="n">
        <v>44965</v>
      </c>
      <c r="G98" s="10" t="s">
        <v>167</v>
      </c>
      <c r="H98" s="11" t="n">
        <v>44965.46875</v>
      </c>
      <c r="I98" s="3" t="s">
        <v>359</v>
      </c>
      <c r="J98" s="1" t="s">
        <v>157</v>
      </c>
      <c r="K98" s="3" t="s">
        <v>188</v>
      </c>
      <c r="L98" s="3" t="s">
        <v>183</v>
      </c>
    </row>
    <row r="99" customFormat="false" ht="18.7" hidden="false" customHeight="true" outlineLevel="0" collapsed="false">
      <c r="A99" s="8" t="n">
        <v>98</v>
      </c>
      <c r="B99" s="3" t="s">
        <v>396</v>
      </c>
      <c r="C99" s="3" t="s">
        <v>397</v>
      </c>
      <c r="D99" s="3" t="s">
        <v>398</v>
      </c>
      <c r="E99" s="3" t="s">
        <v>154</v>
      </c>
      <c r="F99" s="9" t="n">
        <v>44965</v>
      </c>
      <c r="G99" s="10" t="s">
        <v>333</v>
      </c>
      <c r="H99" s="11" t="n">
        <v>44965.5625</v>
      </c>
      <c r="I99" s="3" t="s">
        <v>359</v>
      </c>
      <c r="J99" s="1" t="s">
        <v>157</v>
      </c>
      <c r="K99" s="3" t="s">
        <v>188</v>
      </c>
      <c r="L99" s="3" t="s">
        <v>183</v>
      </c>
    </row>
    <row r="100" customFormat="false" ht="18.7" hidden="false" customHeight="true" outlineLevel="0" collapsed="false">
      <c r="A100" s="8" t="n">
        <v>99</v>
      </c>
      <c r="B100" s="3" t="s">
        <v>396</v>
      </c>
      <c r="C100" s="3" t="s">
        <v>397</v>
      </c>
      <c r="D100" s="3" t="s">
        <v>398</v>
      </c>
      <c r="E100" s="3" t="s">
        <v>154</v>
      </c>
      <c r="F100" s="9" t="n">
        <v>44965</v>
      </c>
      <c r="G100" s="10" t="s">
        <v>371</v>
      </c>
      <c r="H100" s="11" t="n">
        <v>44965.5631944444</v>
      </c>
      <c r="I100" s="3" t="s">
        <v>161</v>
      </c>
      <c r="J100" s="1" t="s">
        <v>157</v>
      </c>
      <c r="K100" s="3" t="s">
        <v>188</v>
      </c>
      <c r="L100" s="3" t="s">
        <v>183</v>
      </c>
    </row>
    <row r="101" customFormat="false" ht="18.7" hidden="false" customHeight="true" outlineLevel="0" collapsed="false">
      <c r="A101" s="8" t="n">
        <v>100</v>
      </c>
      <c r="B101" s="3" t="s">
        <v>399</v>
      </c>
      <c r="C101" s="3" t="s">
        <v>400</v>
      </c>
      <c r="D101" s="3" t="s">
        <v>401</v>
      </c>
      <c r="E101" s="3" t="s">
        <v>154</v>
      </c>
      <c r="F101" s="9" t="n">
        <v>44965</v>
      </c>
      <c r="G101" s="10" t="s">
        <v>218</v>
      </c>
      <c r="H101" s="11" t="n">
        <v>44965.625</v>
      </c>
      <c r="I101" s="3" t="s">
        <v>168</v>
      </c>
      <c r="J101" s="1" t="s">
        <v>157</v>
      </c>
      <c r="K101" s="3" t="s">
        <v>188</v>
      </c>
      <c r="L101" s="3" t="s">
        <v>159</v>
      </c>
    </row>
    <row r="102" customFormat="false" ht="18.7" hidden="false" customHeight="true" outlineLevel="0" collapsed="false">
      <c r="A102" s="8" t="n">
        <v>101</v>
      </c>
      <c r="B102" s="3" t="s">
        <v>399</v>
      </c>
      <c r="C102" s="3" t="s">
        <v>400</v>
      </c>
      <c r="D102" s="3" t="s">
        <v>401</v>
      </c>
      <c r="E102" s="3" t="s">
        <v>154</v>
      </c>
      <c r="F102" s="9" t="n">
        <v>44965</v>
      </c>
      <c r="G102" s="10" t="s">
        <v>219</v>
      </c>
      <c r="H102" s="11" t="n">
        <v>44965.6256944444</v>
      </c>
      <c r="I102" s="3" t="s">
        <v>161</v>
      </c>
      <c r="J102" s="1" t="s">
        <v>157</v>
      </c>
      <c r="K102" s="3" t="s">
        <v>188</v>
      </c>
      <c r="L102" s="3" t="s">
        <v>159</v>
      </c>
    </row>
    <row r="103" customFormat="false" ht="18.7" hidden="false" customHeight="true" outlineLevel="0" collapsed="false">
      <c r="A103" s="8" t="n">
        <v>102</v>
      </c>
      <c r="B103" s="3" t="s">
        <v>402</v>
      </c>
      <c r="C103" s="3" t="s">
        <v>403</v>
      </c>
      <c r="D103" s="3" t="s">
        <v>404</v>
      </c>
      <c r="E103" s="3" t="s">
        <v>154</v>
      </c>
      <c r="F103" s="9" t="n">
        <v>44966</v>
      </c>
      <c r="G103" s="10" t="s">
        <v>187</v>
      </c>
      <c r="H103" s="11" t="n">
        <v>44966.40625</v>
      </c>
      <c r="I103" s="3" t="s">
        <v>359</v>
      </c>
      <c r="J103" s="1" t="s">
        <v>157</v>
      </c>
      <c r="K103" s="3" t="s">
        <v>188</v>
      </c>
      <c r="L103" s="3" t="s">
        <v>405</v>
      </c>
    </row>
    <row r="104" customFormat="false" ht="18.7" hidden="false" customHeight="true" outlineLevel="0" collapsed="false">
      <c r="A104" s="8" t="n">
        <v>103</v>
      </c>
      <c r="B104" s="3" t="s">
        <v>402</v>
      </c>
      <c r="C104" s="3" t="s">
        <v>403</v>
      </c>
      <c r="D104" s="3" t="s">
        <v>404</v>
      </c>
      <c r="E104" s="3" t="s">
        <v>154</v>
      </c>
      <c r="F104" s="9" t="n">
        <v>44966</v>
      </c>
      <c r="G104" s="10" t="s">
        <v>189</v>
      </c>
      <c r="H104" s="11" t="n">
        <v>44966.4069444444</v>
      </c>
      <c r="I104" s="3" t="s">
        <v>161</v>
      </c>
      <c r="J104" s="1" t="s">
        <v>157</v>
      </c>
      <c r="K104" s="3" t="s">
        <v>188</v>
      </c>
      <c r="L104" s="3" t="s">
        <v>405</v>
      </c>
    </row>
    <row r="105" customFormat="false" ht="18.7" hidden="false" customHeight="true" outlineLevel="0" collapsed="false">
      <c r="A105" s="8" t="n">
        <v>104</v>
      </c>
      <c r="B105" s="3" t="s">
        <v>406</v>
      </c>
      <c r="C105" s="3" t="s">
        <v>407</v>
      </c>
      <c r="D105" s="3" t="s">
        <v>408</v>
      </c>
      <c r="E105" s="3" t="s">
        <v>223</v>
      </c>
      <c r="F105" s="9" t="n">
        <v>44966</v>
      </c>
      <c r="G105" s="10" t="s">
        <v>196</v>
      </c>
      <c r="H105" s="11" t="n">
        <v>44966.4375</v>
      </c>
      <c r="I105" s="3" t="s">
        <v>367</v>
      </c>
      <c r="J105" s="1" t="s">
        <v>157</v>
      </c>
      <c r="K105" s="3" t="s">
        <v>188</v>
      </c>
      <c r="L105" s="3" t="s">
        <v>159</v>
      </c>
    </row>
    <row r="106" customFormat="false" ht="18.7" hidden="false" customHeight="true" outlineLevel="0" collapsed="false">
      <c r="A106" s="8" t="n">
        <v>105</v>
      </c>
      <c r="B106" s="3" t="s">
        <v>409</v>
      </c>
      <c r="C106" s="3" t="s">
        <v>410</v>
      </c>
      <c r="D106" s="3" t="s">
        <v>411</v>
      </c>
      <c r="E106" s="3" t="s">
        <v>166</v>
      </c>
      <c r="F106" s="9" t="n">
        <v>44966</v>
      </c>
      <c r="G106" s="10" t="s">
        <v>167</v>
      </c>
      <c r="H106" s="11" t="n">
        <v>44966.46875</v>
      </c>
      <c r="I106" s="3" t="s">
        <v>359</v>
      </c>
      <c r="J106" s="1" t="s">
        <v>157</v>
      </c>
      <c r="K106" s="3" t="s">
        <v>188</v>
      </c>
      <c r="L106" s="3" t="s">
        <v>183</v>
      </c>
    </row>
    <row r="107" customFormat="false" ht="18.7" hidden="false" customHeight="true" outlineLevel="0" collapsed="false">
      <c r="A107" s="8" t="n">
        <v>106</v>
      </c>
      <c r="B107" s="3" t="s">
        <v>409</v>
      </c>
      <c r="C107" s="3" t="s">
        <v>410</v>
      </c>
      <c r="D107" s="3" t="s">
        <v>411</v>
      </c>
      <c r="E107" s="3" t="s">
        <v>166</v>
      </c>
      <c r="F107" s="9" t="n">
        <v>44966</v>
      </c>
      <c r="G107" s="10" t="s">
        <v>169</v>
      </c>
      <c r="H107" s="11" t="n">
        <v>44966.4694444444</v>
      </c>
      <c r="I107" s="3" t="s">
        <v>161</v>
      </c>
      <c r="J107" s="1" t="s">
        <v>157</v>
      </c>
      <c r="K107" s="3" t="s">
        <v>188</v>
      </c>
      <c r="L107" s="3" t="s">
        <v>183</v>
      </c>
    </row>
    <row r="108" customFormat="false" ht="18.7" hidden="false" customHeight="true" outlineLevel="0" collapsed="false">
      <c r="A108" s="8" t="n">
        <v>107</v>
      </c>
      <c r="B108" s="3" t="s">
        <v>378</v>
      </c>
      <c r="C108" s="3" t="s">
        <v>379</v>
      </c>
      <c r="D108" s="3" t="s">
        <v>380</v>
      </c>
      <c r="E108" s="3" t="s">
        <v>154</v>
      </c>
      <c r="F108" s="9" t="n">
        <v>44966</v>
      </c>
      <c r="G108" s="10" t="s">
        <v>333</v>
      </c>
      <c r="H108" s="11" t="n">
        <v>44966.5625</v>
      </c>
      <c r="I108" s="3" t="s">
        <v>359</v>
      </c>
      <c r="J108" s="1" t="s">
        <v>157</v>
      </c>
      <c r="K108" s="3" t="s">
        <v>188</v>
      </c>
      <c r="L108" s="3" t="s">
        <v>183</v>
      </c>
    </row>
    <row r="109" customFormat="false" ht="18.7" hidden="false" customHeight="true" outlineLevel="0" collapsed="false">
      <c r="A109" s="8" t="n">
        <v>108</v>
      </c>
      <c r="B109" s="3" t="s">
        <v>412</v>
      </c>
      <c r="C109" s="3" t="s">
        <v>413</v>
      </c>
      <c r="D109" s="3" t="s">
        <v>414</v>
      </c>
      <c r="E109" s="3" t="s">
        <v>154</v>
      </c>
      <c r="F109" s="9" t="n">
        <v>44967</v>
      </c>
      <c r="G109" s="10" t="s">
        <v>311</v>
      </c>
      <c r="H109" s="11" t="n">
        <v>44967.4166666667</v>
      </c>
      <c r="I109" s="3" t="s">
        <v>359</v>
      </c>
      <c r="J109" s="1" t="s">
        <v>157</v>
      </c>
      <c r="K109" s="3" t="s">
        <v>188</v>
      </c>
      <c r="L109" s="3" t="s">
        <v>162</v>
      </c>
    </row>
    <row r="110" customFormat="false" ht="18.7" hidden="false" customHeight="true" outlineLevel="0" collapsed="false">
      <c r="A110" s="8" t="n">
        <v>109</v>
      </c>
      <c r="B110" s="3" t="s">
        <v>412</v>
      </c>
      <c r="C110" s="3" t="s">
        <v>413</v>
      </c>
      <c r="D110" s="3" t="s">
        <v>414</v>
      </c>
      <c r="E110" s="3" t="s">
        <v>154</v>
      </c>
      <c r="F110" s="9" t="n">
        <v>44967</v>
      </c>
      <c r="G110" s="10" t="s">
        <v>312</v>
      </c>
      <c r="H110" s="11" t="n">
        <v>44967.4173611111</v>
      </c>
      <c r="I110" s="3" t="s">
        <v>161</v>
      </c>
      <c r="J110" s="1" t="s">
        <v>157</v>
      </c>
      <c r="K110" s="3" t="s">
        <v>188</v>
      </c>
      <c r="L110" s="3" t="s">
        <v>162</v>
      </c>
    </row>
    <row r="111" customFormat="false" ht="18.7" hidden="false" customHeight="true" outlineLevel="0" collapsed="false">
      <c r="A111" s="8" t="n">
        <v>110</v>
      </c>
      <c r="B111" s="3" t="s">
        <v>415</v>
      </c>
      <c r="C111" s="3" t="s">
        <v>416</v>
      </c>
      <c r="D111" s="3" t="s">
        <v>417</v>
      </c>
      <c r="E111" s="3" t="s">
        <v>154</v>
      </c>
      <c r="F111" s="9" t="n">
        <v>44967</v>
      </c>
      <c r="G111" s="10" t="s">
        <v>167</v>
      </c>
      <c r="H111" s="11" t="n">
        <v>44967.46875</v>
      </c>
      <c r="I111" s="3" t="s">
        <v>306</v>
      </c>
      <c r="J111" s="1" t="s">
        <v>157</v>
      </c>
      <c r="K111" s="3" t="s">
        <v>188</v>
      </c>
      <c r="L111" s="3" t="s">
        <v>183</v>
      </c>
    </row>
    <row r="112" customFormat="false" ht="18.7" hidden="false" customHeight="true" outlineLevel="0" collapsed="false">
      <c r="A112" s="8" t="n">
        <v>111</v>
      </c>
      <c r="B112" s="3" t="s">
        <v>418</v>
      </c>
      <c r="C112" s="3" t="s">
        <v>419</v>
      </c>
      <c r="D112" s="3" t="s">
        <v>420</v>
      </c>
      <c r="E112" s="3" t="s">
        <v>421</v>
      </c>
      <c r="F112" s="9" t="n">
        <v>44967</v>
      </c>
      <c r="G112" s="10" t="s">
        <v>206</v>
      </c>
      <c r="H112" s="11" t="n">
        <v>44967.5520833333</v>
      </c>
      <c r="I112" s="3" t="s">
        <v>359</v>
      </c>
      <c r="J112" s="1" t="s">
        <v>157</v>
      </c>
      <c r="K112" s="3" t="s">
        <v>188</v>
      </c>
      <c r="L112" s="3" t="s">
        <v>159</v>
      </c>
    </row>
    <row r="113" customFormat="false" ht="18.7" hidden="false" customHeight="true" outlineLevel="0" collapsed="false">
      <c r="A113" s="8" t="n">
        <v>112</v>
      </c>
      <c r="B113" s="3" t="s">
        <v>422</v>
      </c>
      <c r="C113" s="3" t="s">
        <v>423</v>
      </c>
      <c r="D113" s="3" t="s">
        <v>424</v>
      </c>
      <c r="E113" s="3" t="s">
        <v>154</v>
      </c>
      <c r="F113" s="9" t="n">
        <v>44967</v>
      </c>
      <c r="G113" s="10" t="s">
        <v>213</v>
      </c>
      <c r="H113" s="11" t="n">
        <v>44967.59375</v>
      </c>
      <c r="I113" s="3" t="s">
        <v>359</v>
      </c>
      <c r="J113" s="1" t="s">
        <v>157</v>
      </c>
      <c r="K113" s="3" t="s">
        <v>188</v>
      </c>
      <c r="L113" s="3" t="s">
        <v>159</v>
      </c>
    </row>
    <row r="114" customFormat="false" ht="18.7" hidden="false" customHeight="true" outlineLevel="0" collapsed="false">
      <c r="A114" s="8" t="n">
        <v>113</v>
      </c>
      <c r="B114" s="3" t="s">
        <v>422</v>
      </c>
      <c r="C114" s="3" t="s">
        <v>423</v>
      </c>
      <c r="D114" s="3" t="s">
        <v>424</v>
      </c>
      <c r="E114" s="3" t="s">
        <v>154</v>
      </c>
      <c r="F114" s="9" t="n">
        <v>44967</v>
      </c>
      <c r="G114" s="10" t="s">
        <v>214</v>
      </c>
      <c r="H114" s="11" t="n">
        <v>44967.5944444445</v>
      </c>
      <c r="I114" s="3" t="s">
        <v>161</v>
      </c>
      <c r="J114" s="1" t="s">
        <v>157</v>
      </c>
      <c r="K114" s="3" t="s">
        <v>188</v>
      </c>
      <c r="L114" s="3" t="s">
        <v>162</v>
      </c>
    </row>
    <row r="115" customFormat="false" ht="18.7" hidden="false" customHeight="true" outlineLevel="0" collapsed="false">
      <c r="A115" s="8" t="n">
        <v>114</v>
      </c>
      <c r="B115" s="3" t="s">
        <v>425</v>
      </c>
      <c r="C115" s="3" t="s">
        <v>426</v>
      </c>
      <c r="D115" s="3" t="s">
        <v>427</v>
      </c>
      <c r="E115" s="3" t="s">
        <v>154</v>
      </c>
      <c r="F115" s="9" t="n">
        <v>44967</v>
      </c>
      <c r="G115" s="10" t="s">
        <v>229</v>
      </c>
      <c r="H115" s="11" t="n">
        <v>44967.65625</v>
      </c>
      <c r="I115" s="3" t="s">
        <v>359</v>
      </c>
      <c r="J115" s="1" t="s">
        <v>157</v>
      </c>
      <c r="K115" s="3" t="s">
        <v>188</v>
      </c>
      <c r="L115" s="3" t="s">
        <v>183</v>
      </c>
    </row>
    <row r="116" customFormat="false" ht="18.7" hidden="false" customHeight="true" outlineLevel="0" collapsed="false">
      <c r="A116" s="8" t="n">
        <v>115</v>
      </c>
      <c r="B116" s="3" t="s">
        <v>425</v>
      </c>
      <c r="C116" s="3" t="s">
        <v>426</v>
      </c>
      <c r="D116" s="3" t="s">
        <v>427</v>
      </c>
      <c r="E116" s="3" t="s">
        <v>154</v>
      </c>
      <c r="F116" s="9" t="n">
        <v>44967</v>
      </c>
      <c r="G116" s="10" t="s">
        <v>428</v>
      </c>
      <c r="H116" s="11" t="n">
        <v>44967.6569444445</v>
      </c>
      <c r="I116" s="3" t="s">
        <v>161</v>
      </c>
      <c r="J116" s="1" t="s">
        <v>157</v>
      </c>
      <c r="K116" s="3" t="s">
        <v>188</v>
      </c>
      <c r="L116" s="3" t="s">
        <v>183</v>
      </c>
    </row>
    <row r="117" customFormat="false" ht="18.7" hidden="false" customHeight="true" outlineLevel="0" collapsed="false">
      <c r="A117" s="8" t="n">
        <v>116</v>
      </c>
      <c r="B117" s="3" t="s">
        <v>429</v>
      </c>
      <c r="C117" s="3" t="s">
        <v>430</v>
      </c>
      <c r="D117" s="3" t="s">
        <v>431</v>
      </c>
      <c r="E117" s="3" t="s">
        <v>432</v>
      </c>
      <c r="F117" s="9" t="n">
        <v>44970</v>
      </c>
      <c r="G117" s="10" t="s">
        <v>349</v>
      </c>
      <c r="H117" s="11" t="n">
        <v>44970.375</v>
      </c>
      <c r="I117" s="3" t="s">
        <v>338</v>
      </c>
      <c r="J117" s="1" t="s">
        <v>157</v>
      </c>
      <c r="K117" s="3" t="s">
        <v>188</v>
      </c>
      <c r="L117" s="3" t="s">
        <v>183</v>
      </c>
    </row>
    <row r="118" customFormat="false" ht="18.7" hidden="false" customHeight="true" outlineLevel="0" collapsed="false">
      <c r="A118" s="8" t="n">
        <v>117</v>
      </c>
      <c r="B118" s="3" t="s">
        <v>433</v>
      </c>
      <c r="C118" s="3" t="s">
        <v>434</v>
      </c>
      <c r="D118" s="3" t="s">
        <v>435</v>
      </c>
      <c r="E118" s="3" t="s">
        <v>436</v>
      </c>
      <c r="F118" s="9" t="n">
        <v>44970</v>
      </c>
      <c r="G118" s="10" t="s">
        <v>437</v>
      </c>
      <c r="H118" s="11" t="n">
        <v>44970.3958333333</v>
      </c>
      <c r="I118" s="3" t="s">
        <v>338</v>
      </c>
      <c r="J118" s="1" t="s">
        <v>157</v>
      </c>
      <c r="K118" s="3" t="s">
        <v>188</v>
      </c>
      <c r="L118" s="3" t="s">
        <v>183</v>
      </c>
    </row>
    <row r="119" customFormat="false" ht="18.7" hidden="false" customHeight="true" outlineLevel="0" collapsed="false">
      <c r="A119" s="8" t="n">
        <v>118</v>
      </c>
      <c r="B119" s="3" t="s">
        <v>438</v>
      </c>
      <c r="C119" s="3" t="s">
        <v>439</v>
      </c>
      <c r="D119" s="3" t="s">
        <v>440</v>
      </c>
      <c r="E119" s="3" t="s">
        <v>441</v>
      </c>
      <c r="F119" s="9" t="n">
        <v>44970</v>
      </c>
      <c r="G119" s="10" t="s">
        <v>311</v>
      </c>
      <c r="H119" s="11" t="n">
        <v>44970.4166666667</v>
      </c>
      <c r="I119" s="3" t="s">
        <v>338</v>
      </c>
      <c r="J119" s="1" t="s">
        <v>157</v>
      </c>
      <c r="K119" s="3" t="s">
        <v>188</v>
      </c>
      <c r="L119" s="3" t="s">
        <v>183</v>
      </c>
    </row>
    <row r="120" customFormat="false" ht="18.7" hidden="false" customHeight="true" outlineLevel="0" collapsed="false">
      <c r="A120" s="8" t="n">
        <v>119</v>
      </c>
      <c r="B120" s="3" t="s">
        <v>442</v>
      </c>
      <c r="C120" s="3" t="s">
        <v>443</v>
      </c>
      <c r="D120" s="3" t="s">
        <v>444</v>
      </c>
      <c r="E120" s="3" t="s">
        <v>432</v>
      </c>
      <c r="F120" s="9" t="n">
        <v>44970</v>
      </c>
      <c r="G120" s="10" t="s">
        <v>196</v>
      </c>
      <c r="H120" s="11" t="n">
        <v>44970.4375</v>
      </c>
      <c r="I120" s="3" t="s">
        <v>338</v>
      </c>
      <c r="J120" s="1" t="s">
        <v>157</v>
      </c>
      <c r="K120" s="3" t="s">
        <v>188</v>
      </c>
      <c r="L120" s="3" t="s">
        <v>183</v>
      </c>
    </row>
    <row r="121" customFormat="false" ht="18.7" hidden="false" customHeight="true" outlineLevel="0" collapsed="false">
      <c r="A121" s="8" t="n">
        <v>120</v>
      </c>
      <c r="B121" s="3" t="s">
        <v>445</v>
      </c>
      <c r="C121" s="3" t="s">
        <v>446</v>
      </c>
      <c r="D121" s="3" t="s">
        <v>447</v>
      </c>
      <c r="E121" s="3" t="s">
        <v>436</v>
      </c>
      <c r="F121" s="9" t="n">
        <v>44970</v>
      </c>
      <c r="G121" s="10" t="s">
        <v>316</v>
      </c>
      <c r="H121" s="11" t="n">
        <v>44970.4583333333</v>
      </c>
      <c r="I121" s="3" t="s">
        <v>448</v>
      </c>
      <c r="J121" s="1" t="s">
        <v>157</v>
      </c>
      <c r="K121" s="3" t="s">
        <v>188</v>
      </c>
      <c r="L121" s="3" t="s">
        <v>183</v>
      </c>
    </row>
    <row r="122" customFormat="false" ht="18.7" hidden="false" customHeight="true" outlineLevel="0" collapsed="false">
      <c r="A122" s="8" t="n">
        <v>121</v>
      </c>
      <c r="B122" s="3" t="s">
        <v>449</v>
      </c>
      <c r="C122" s="3" t="s">
        <v>450</v>
      </c>
      <c r="D122" s="3" t="s">
        <v>451</v>
      </c>
      <c r="E122" s="3" t="s">
        <v>432</v>
      </c>
      <c r="F122" s="9" t="n">
        <v>44970</v>
      </c>
      <c r="G122" s="10" t="s">
        <v>242</v>
      </c>
      <c r="H122" s="11" t="n">
        <v>44970.4791666667</v>
      </c>
      <c r="I122" s="3" t="s">
        <v>338</v>
      </c>
      <c r="J122" s="1" t="s">
        <v>157</v>
      </c>
      <c r="K122" s="3" t="s">
        <v>188</v>
      </c>
      <c r="L122" s="3" t="s">
        <v>183</v>
      </c>
    </row>
    <row r="123" customFormat="false" ht="18.7" hidden="false" customHeight="true" outlineLevel="0" collapsed="false">
      <c r="A123" s="8" t="n">
        <v>122</v>
      </c>
      <c r="B123" s="3" t="s">
        <v>452</v>
      </c>
      <c r="C123" s="3" t="s">
        <v>453</v>
      </c>
      <c r="D123" s="3" t="s">
        <v>454</v>
      </c>
      <c r="E123" s="3" t="s">
        <v>455</v>
      </c>
      <c r="F123" s="9" t="n">
        <v>44970</v>
      </c>
      <c r="G123" s="10" t="s">
        <v>333</v>
      </c>
      <c r="H123" s="11" t="n">
        <v>44970.5625</v>
      </c>
      <c r="I123" s="3" t="s">
        <v>338</v>
      </c>
      <c r="J123" s="1" t="s">
        <v>157</v>
      </c>
      <c r="K123" s="3" t="s">
        <v>188</v>
      </c>
      <c r="L123" s="3" t="s">
        <v>183</v>
      </c>
    </row>
    <row r="124" customFormat="false" ht="18.7" hidden="false" customHeight="true" outlineLevel="0" collapsed="false">
      <c r="A124" s="8" t="n">
        <v>123</v>
      </c>
      <c r="B124" s="3" t="s">
        <v>456</v>
      </c>
      <c r="C124" s="3" t="s">
        <v>457</v>
      </c>
      <c r="D124" s="3" t="s">
        <v>458</v>
      </c>
      <c r="E124" s="3" t="s">
        <v>436</v>
      </c>
      <c r="F124" s="9" t="n">
        <v>44970</v>
      </c>
      <c r="G124" s="10" t="s">
        <v>250</v>
      </c>
      <c r="H124" s="11" t="n">
        <v>44970.5833333333</v>
      </c>
      <c r="I124" s="3" t="s">
        <v>338</v>
      </c>
      <c r="J124" s="1" t="s">
        <v>157</v>
      </c>
      <c r="K124" s="3" t="s">
        <v>188</v>
      </c>
      <c r="L124" s="3" t="s">
        <v>183</v>
      </c>
    </row>
    <row r="125" customFormat="false" ht="18.7" hidden="false" customHeight="true" outlineLevel="0" collapsed="false">
      <c r="A125" s="8" t="n">
        <v>124</v>
      </c>
      <c r="B125" s="3" t="s">
        <v>459</v>
      </c>
      <c r="C125" s="3" t="s">
        <v>460</v>
      </c>
      <c r="D125" s="3" t="s">
        <v>461</v>
      </c>
      <c r="E125" s="3" t="s">
        <v>436</v>
      </c>
      <c r="F125" s="9" t="n">
        <v>44970</v>
      </c>
      <c r="G125" s="10" t="s">
        <v>258</v>
      </c>
      <c r="H125" s="11" t="n">
        <v>44970.6041666667</v>
      </c>
      <c r="I125" s="3" t="s">
        <v>338</v>
      </c>
      <c r="J125" s="1" t="s">
        <v>157</v>
      </c>
      <c r="K125" s="3" t="s">
        <v>188</v>
      </c>
      <c r="L125" s="3" t="s">
        <v>183</v>
      </c>
    </row>
    <row r="126" customFormat="false" ht="18.7" hidden="false" customHeight="true" outlineLevel="0" collapsed="false">
      <c r="A126" s="8" t="n">
        <v>125</v>
      </c>
      <c r="B126" s="3" t="s">
        <v>462</v>
      </c>
      <c r="C126" s="3" t="s">
        <v>463</v>
      </c>
      <c r="D126" s="3" t="s">
        <v>464</v>
      </c>
      <c r="E126" s="3" t="s">
        <v>436</v>
      </c>
      <c r="F126" s="9" t="n">
        <v>44970</v>
      </c>
      <c r="G126" s="10" t="s">
        <v>218</v>
      </c>
      <c r="H126" s="11" t="n">
        <v>44970.625</v>
      </c>
      <c r="I126" s="3" t="s">
        <v>338</v>
      </c>
      <c r="J126" s="1" t="s">
        <v>157</v>
      </c>
      <c r="K126" s="3" t="s">
        <v>188</v>
      </c>
      <c r="L126" s="3" t="s">
        <v>183</v>
      </c>
    </row>
    <row r="127" customFormat="false" ht="18.7" hidden="false" customHeight="true" outlineLevel="0" collapsed="false">
      <c r="A127" s="8" t="n">
        <v>126</v>
      </c>
      <c r="B127" s="3" t="s">
        <v>465</v>
      </c>
      <c r="C127" s="3" t="s">
        <v>466</v>
      </c>
      <c r="D127" s="3" t="s">
        <v>467</v>
      </c>
      <c r="E127" s="3" t="s">
        <v>441</v>
      </c>
      <c r="F127" s="9" t="n">
        <v>44970</v>
      </c>
      <c r="G127" s="10" t="s">
        <v>224</v>
      </c>
      <c r="H127" s="11" t="n">
        <v>44970.6458333333</v>
      </c>
      <c r="I127" s="3" t="s">
        <v>338</v>
      </c>
      <c r="J127" s="1" t="s">
        <v>157</v>
      </c>
      <c r="K127" s="3" t="s">
        <v>188</v>
      </c>
      <c r="L127" s="3" t="s">
        <v>183</v>
      </c>
    </row>
    <row r="128" customFormat="false" ht="18.7" hidden="false" customHeight="true" outlineLevel="0" collapsed="false">
      <c r="A128" s="8" t="n">
        <v>127</v>
      </c>
      <c r="B128" s="3" t="s">
        <v>468</v>
      </c>
      <c r="C128" s="3" t="s">
        <v>469</v>
      </c>
      <c r="D128" s="3" t="s">
        <v>470</v>
      </c>
      <c r="E128" s="3" t="s">
        <v>441</v>
      </c>
      <c r="F128" s="9" t="n">
        <v>44970</v>
      </c>
      <c r="G128" s="10" t="s">
        <v>224</v>
      </c>
      <c r="H128" s="11" t="n">
        <v>44970.6458333333</v>
      </c>
      <c r="I128" s="3" t="s">
        <v>338</v>
      </c>
      <c r="J128" s="1" t="s">
        <v>157</v>
      </c>
      <c r="K128" s="3" t="s">
        <v>188</v>
      </c>
      <c r="L128" s="3" t="s">
        <v>183</v>
      </c>
    </row>
    <row r="129" customFormat="false" ht="18.7" hidden="false" customHeight="true" outlineLevel="0" collapsed="false">
      <c r="A129" s="8" t="n">
        <v>128</v>
      </c>
      <c r="B129" s="3" t="s">
        <v>471</v>
      </c>
      <c r="C129" s="3" t="s">
        <v>472</v>
      </c>
      <c r="D129" s="3" t="s">
        <v>473</v>
      </c>
      <c r="E129" s="3" t="s">
        <v>441</v>
      </c>
      <c r="F129" s="9" t="n">
        <v>44970</v>
      </c>
      <c r="G129" s="10" t="s">
        <v>224</v>
      </c>
      <c r="H129" s="11" t="n">
        <v>44970.6458333333</v>
      </c>
      <c r="I129" s="3" t="s">
        <v>338</v>
      </c>
      <c r="J129" s="1" t="s">
        <v>157</v>
      </c>
      <c r="K129" s="3" t="s">
        <v>188</v>
      </c>
      <c r="L129" s="3" t="s">
        <v>183</v>
      </c>
    </row>
    <row r="130" customFormat="false" ht="18.7" hidden="false" customHeight="true" outlineLevel="0" collapsed="false">
      <c r="A130" s="8" t="n">
        <v>129</v>
      </c>
      <c r="B130" s="3" t="s">
        <v>339</v>
      </c>
      <c r="C130" s="3" t="s">
        <v>340</v>
      </c>
      <c r="D130" s="3" t="s">
        <v>341</v>
      </c>
      <c r="E130" s="3" t="s">
        <v>332</v>
      </c>
      <c r="F130" s="9" t="n">
        <v>44971</v>
      </c>
      <c r="G130" s="10" t="s">
        <v>349</v>
      </c>
      <c r="H130" s="11" t="n">
        <v>44971.375</v>
      </c>
      <c r="I130" s="3" t="s">
        <v>338</v>
      </c>
      <c r="J130" s="1" t="s">
        <v>157</v>
      </c>
      <c r="K130" s="3" t="s">
        <v>188</v>
      </c>
      <c r="L130" s="3" t="s">
        <v>159</v>
      </c>
    </row>
    <row r="131" customFormat="false" ht="18.7" hidden="false" customHeight="true" outlineLevel="0" collapsed="false">
      <c r="A131" s="8" t="n">
        <v>130</v>
      </c>
      <c r="B131" s="3" t="s">
        <v>474</v>
      </c>
      <c r="C131" s="3" t="s">
        <v>475</v>
      </c>
      <c r="D131" s="3" t="s">
        <v>476</v>
      </c>
      <c r="E131" s="3" t="s">
        <v>332</v>
      </c>
      <c r="F131" s="9" t="n">
        <v>44971</v>
      </c>
      <c r="G131" s="10" t="s">
        <v>311</v>
      </c>
      <c r="H131" s="11" t="n">
        <v>44971.4166666667</v>
      </c>
      <c r="I131" s="3" t="s">
        <v>338</v>
      </c>
      <c r="J131" s="1" t="s">
        <v>157</v>
      </c>
      <c r="K131" s="3" t="s">
        <v>188</v>
      </c>
      <c r="L131" s="3" t="s">
        <v>183</v>
      </c>
    </row>
    <row r="132" customFormat="false" ht="18.7" hidden="false" customHeight="true" outlineLevel="0" collapsed="false">
      <c r="A132" s="8" t="n">
        <v>131</v>
      </c>
      <c r="B132" s="3" t="s">
        <v>477</v>
      </c>
      <c r="C132" s="3" t="s">
        <v>478</v>
      </c>
      <c r="D132" s="3" t="s">
        <v>479</v>
      </c>
      <c r="E132" s="3" t="s">
        <v>332</v>
      </c>
      <c r="F132" s="9" t="n">
        <v>44973</v>
      </c>
      <c r="G132" s="10" t="s">
        <v>349</v>
      </c>
      <c r="H132" s="11" t="n">
        <v>44973.375</v>
      </c>
      <c r="I132" s="3" t="s">
        <v>338</v>
      </c>
      <c r="J132" s="1" t="s">
        <v>157</v>
      </c>
      <c r="K132" s="3" t="s">
        <v>188</v>
      </c>
      <c r="L132" s="3" t="s">
        <v>183</v>
      </c>
    </row>
    <row r="133" customFormat="false" ht="18.7" hidden="false" customHeight="true" outlineLevel="0" collapsed="false">
      <c r="A133" s="8" t="n">
        <v>132</v>
      </c>
      <c r="B133" s="3" t="s">
        <v>480</v>
      </c>
      <c r="C133" s="3" t="s">
        <v>481</v>
      </c>
      <c r="D133" s="3" t="s">
        <v>482</v>
      </c>
      <c r="E133" s="3" t="s">
        <v>332</v>
      </c>
      <c r="F133" s="9" t="n">
        <v>44973</v>
      </c>
      <c r="G133" s="10" t="s">
        <v>311</v>
      </c>
      <c r="H133" s="11" t="n">
        <v>44973.4166666667</v>
      </c>
      <c r="I133" s="3" t="s">
        <v>338</v>
      </c>
      <c r="J133" s="1" t="s">
        <v>157</v>
      </c>
      <c r="K133" s="3" t="s">
        <v>188</v>
      </c>
      <c r="L133" s="3" t="s">
        <v>183</v>
      </c>
    </row>
    <row r="134" customFormat="false" ht="18.7" hidden="false" customHeight="true" outlineLevel="0" collapsed="false">
      <c r="A134" s="8" t="n">
        <v>133</v>
      </c>
      <c r="B134" s="3" t="s">
        <v>483</v>
      </c>
      <c r="C134" s="3" t="s">
        <v>484</v>
      </c>
      <c r="D134" s="3" t="s">
        <v>485</v>
      </c>
      <c r="E134" s="3" t="s">
        <v>332</v>
      </c>
      <c r="F134" s="9" t="n">
        <v>44973</v>
      </c>
      <c r="G134" s="10" t="s">
        <v>316</v>
      </c>
      <c r="H134" s="11" t="n">
        <v>44973.4583333333</v>
      </c>
      <c r="I134" s="3" t="s">
        <v>486</v>
      </c>
      <c r="J134" s="1" t="s">
        <v>157</v>
      </c>
      <c r="K134" s="3" t="s">
        <v>188</v>
      </c>
      <c r="L134" s="3" t="s">
        <v>162</v>
      </c>
    </row>
    <row r="135" customFormat="false" ht="18.7" hidden="false" customHeight="true" outlineLevel="0" collapsed="false">
      <c r="A135" s="8" t="n">
        <v>134</v>
      </c>
      <c r="B135" s="3" t="s">
        <v>487</v>
      </c>
      <c r="C135" s="3" t="s">
        <v>488</v>
      </c>
      <c r="D135" s="3" t="s">
        <v>489</v>
      </c>
      <c r="E135" s="3" t="s">
        <v>332</v>
      </c>
      <c r="F135" s="9" t="n">
        <v>44973</v>
      </c>
      <c r="G135" s="10" t="s">
        <v>333</v>
      </c>
      <c r="H135" s="11" t="n">
        <v>44973.5625</v>
      </c>
      <c r="I135" s="3" t="s">
        <v>338</v>
      </c>
      <c r="J135" s="1" t="s">
        <v>157</v>
      </c>
      <c r="K135" s="3" t="s">
        <v>188</v>
      </c>
      <c r="L135" s="3" t="s">
        <v>183</v>
      </c>
    </row>
    <row r="136" customFormat="false" ht="18.7" hidden="false" customHeight="true" outlineLevel="0" collapsed="false">
      <c r="A136" s="8" t="n">
        <v>135</v>
      </c>
      <c r="B136" s="3" t="s">
        <v>490</v>
      </c>
      <c r="C136" s="3" t="s">
        <v>491</v>
      </c>
      <c r="D136" s="3" t="s">
        <v>492</v>
      </c>
      <c r="E136" s="3" t="s">
        <v>332</v>
      </c>
      <c r="F136" s="9" t="n">
        <v>44973</v>
      </c>
      <c r="G136" s="10" t="s">
        <v>258</v>
      </c>
      <c r="H136" s="11" t="n">
        <v>44973.6041666667</v>
      </c>
      <c r="I136" s="3" t="s">
        <v>338</v>
      </c>
      <c r="J136" s="1" t="s">
        <v>157</v>
      </c>
      <c r="K136" s="3" t="s">
        <v>188</v>
      </c>
      <c r="L136" s="3" t="s">
        <v>183</v>
      </c>
    </row>
    <row r="137" customFormat="false" ht="18.7" hidden="false" customHeight="true" outlineLevel="0" collapsed="false">
      <c r="A137" s="8" t="n">
        <v>136</v>
      </c>
      <c r="B137" s="3" t="s">
        <v>493</v>
      </c>
      <c r="C137" s="3" t="s">
        <v>494</v>
      </c>
      <c r="D137" s="3" t="s">
        <v>495</v>
      </c>
      <c r="E137" s="3" t="s">
        <v>332</v>
      </c>
      <c r="F137" s="9" t="n">
        <v>44973</v>
      </c>
      <c r="G137" s="10" t="s">
        <v>224</v>
      </c>
      <c r="H137" s="11" t="n">
        <v>44973.6458333333</v>
      </c>
      <c r="I137" s="3" t="s">
        <v>338</v>
      </c>
      <c r="J137" s="1" t="s">
        <v>157</v>
      </c>
      <c r="K137" s="3" t="s">
        <v>188</v>
      </c>
      <c r="L137" s="3" t="s">
        <v>183</v>
      </c>
    </row>
    <row r="138" customFormat="false" ht="18.7" hidden="false" customHeight="true" outlineLevel="0" collapsed="false">
      <c r="A138" s="8" t="n">
        <v>137</v>
      </c>
      <c r="B138" s="3" t="s">
        <v>329</v>
      </c>
      <c r="C138" s="3" t="s">
        <v>330</v>
      </c>
      <c r="D138" s="3" t="s">
        <v>331</v>
      </c>
      <c r="E138" s="3" t="s">
        <v>332</v>
      </c>
      <c r="F138" s="9" t="n">
        <v>44974</v>
      </c>
      <c r="G138" s="10" t="s">
        <v>349</v>
      </c>
      <c r="H138" s="11" t="n">
        <v>44974.375</v>
      </c>
      <c r="I138" s="3" t="s">
        <v>334</v>
      </c>
      <c r="J138" s="1" t="s">
        <v>157</v>
      </c>
      <c r="K138" s="3" t="s">
        <v>188</v>
      </c>
      <c r="L138" s="3" t="s">
        <v>496</v>
      </c>
    </row>
    <row r="139" customFormat="false" ht="18.7" hidden="false" customHeight="true" outlineLevel="0" collapsed="false">
      <c r="A139" s="8" t="n">
        <v>138</v>
      </c>
      <c r="B139" s="3" t="s">
        <v>497</v>
      </c>
      <c r="C139" s="3" t="s">
        <v>498</v>
      </c>
      <c r="D139" s="3" t="s">
        <v>499</v>
      </c>
      <c r="E139" s="3" t="s">
        <v>436</v>
      </c>
      <c r="F139" s="9" t="n">
        <v>44979</v>
      </c>
      <c r="G139" s="10" t="s">
        <v>349</v>
      </c>
      <c r="H139" s="11" t="n">
        <v>44979.375</v>
      </c>
      <c r="I139" s="3" t="s">
        <v>448</v>
      </c>
      <c r="J139" s="1" t="s">
        <v>157</v>
      </c>
      <c r="K139" s="3" t="s">
        <v>188</v>
      </c>
      <c r="L139" s="3" t="s">
        <v>162</v>
      </c>
    </row>
    <row r="140" customFormat="false" ht="18.7" hidden="false" customHeight="true" outlineLevel="0" collapsed="false">
      <c r="A140" s="8" t="n">
        <v>139</v>
      </c>
      <c r="B140" s="3" t="s">
        <v>500</v>
      </c>
      <c r="C140" s="3" t="s">
        <v>501</v>
      </c>
      <c r="D140" s="3" t="s">
        <v>502</v>
      </c>
      <c r="E140" s="3" t="s">
        <v>436</v>
      </c>
      <c r="F140" s="9" t="n">
        <v>44979</v>
      </c>
      <c r="G140" s="10" t="s">
        <v>437</v>
      </c>
      <c r="H140" s="11" t="n">
        <v>44979.3958333333</v>
      </c>
      <c r="I140" s="3" t="s">
        <v>338</v>
      </c>
      <c r="J140" s="1" t="s">
        <v>157</v>
      </c>
      <c r="K140" s="3" t="s">
        <v>188</v>
      </c>
      <c r="L140" s="3" t="s">
        <v>183</v>
      </c>
    </row>
    <row r="141" customFormat="false" ht="18.7" hidden="false" customHeight="true" outlineLevel="0" collapsed="false">
      <c r="A141" s="8" t="n">
        <v>140</v>
      </c>
      <c r="B141" s="3" t="s">
        <v>503</v>
      </c>
      <c r="C141" s="3" t="s">
        <v>504</v>
      </c>
      <c r="D141" s="3" t="s">
        <v>505</v>
      </c>
      <c r="E141" s="3" t="s">
        <v>441</v>
      </c>
      <c r="F141" s="9" t="n">
        <v>44979</v>
      </c>
      <c r="G141" s="10" t="s">
        <v>311</v>
      </c>
      <c r="H141" s="11" t="n">
        <v>44979.4166666667</v>
      </c>
      <c r="I141" s="3" t="s">
        <v>338</v>
      </c>
      <c r="J141" s="1" t="s">
        <v>157</v>
      </c>
      <c r="K141" s="3" t="s">
        <v>188</v>
      </c>
      <c r="L141" s="3" t="s">
        <v>183</v>
      </c>
    </row>
    <row r="142" customFormat="false" ht="18.7" hidden="false" customHeight="true" outlineLevel="0" collapsed="false">
      <c r="A142" s="8" t="n">
        <v>141</v>
      </c>
      <c r="B142" s="3" t="s">
        <v>506</v>
      </c>
      <c r="C142" s="3" t="s">
        <v>507</v>
      </c>
      <c r="D142" s="3" t="s">
        <v>508</v>
      </c>
      <c r="E142" s="3" t="s">
        <v>436</v>
      </c>
      <c r="F142" s="9" t="n">
        <v>44979</v>
      </c>
      <c r="G142" s="10" t="s">
        <v>196</v>
      </c>
      <c r="H142" s="11" t="n">
        <v>44979.4375</v>
      </c>
      <c r="I142" s="3" t="s">
        <v>338</v>
      </c>
      <c r="J142" s="1" t="s">
        <v>157</v>
      </c>
      <c r="K142" s="3" t="s">
        <v>188</v>
      </c>
      <c r="L142" s="3" t="s">
        <v>183</v>
      </c>
    </row>
    <row r="143" customFormat="false" ht="18.7" hidden="false" customHeight="true" outlineLevel="0" collapsed="false">
      <c r="A143" s="8" t="n">
        <v>142</v>
      </c>
      <c r="B143" s="3" t="s">
        <v>509</v>
      </c>
      <c r="C143" s="3" t="s">
        <v>510</v>
      </c>
      <c r="D143" s="3" t="s">
        <v>511</v>
      </c>
      <c r="E143" s="3" t="s">
        <v>436</v>
      </c>
      <c r="F143" s="9" t="n">
        <v>44979</v>
      </c>
      <c r="G143" s="10" t="s">
        <v>316</v>
      </c>
      <c r="H143" s="11" t="n">
        <v>44979.4583333333</v>
      </c>
      <c r="I143" s="3" t="s">
        <v>338</v>
      </c>
      <c r="J143" s="1" t="s">
        <v>157</v>
      </c>
      <c r="K143" s="3" t="s">
        <v>188</v>
      </c>
      <c r="L143" s="3" t="s">
        <v>183</v>
      </c>
    </row>
    <row r="144" customFormat="false" ht="18.7" hidden="false" customHeight="true" outlineLevel="0" collapsed="false">
      <c r="A144" s="8" t="n">
        <v>143</v>
      </c>
      <c r="B144" s="3" t="s">
        <v>512</v>
      </c>
      <c r="C144" s="3" t="s">
        <v>513</v>
      </c>
      <c r="D144" s="3" t="s">
        <v>514</v>
      </c>
      <c r="E144" s="3" t="s">
        <v>455</v>
      </c>
      <c r="F144" s="9" t="n">
        <v>44979</v>
      </c>
      <c r="G144" s="10" t="s">
        <v>242</v>
      </c>
      <c r="H144" s="11" t="n">
        <v>44979.4791666667</v>
      </c>
      <c r="I144" s="3" t="s">
        <v>338</v>
      </c>
      <c r="J144" s="1" t="s">
        <v>157</v>
      </c>
      <c r="K144" s="3" t="s">
        <v>188</v>
      </c>
      <c r="L144" s="3" t="s">
        <v>183</v>
      </c>
    </row>
    <row r="145" customFormat="false" ht="18.7" hidden="false" customHeight="true" outlineLevel="0" collapsed="false">
      <c r="A145" s="8" t="n">
        <v>144</v>
      </c>
      <c r="B145" s="3" t="s">
        <v>515</v>
      </c>
      <c r="C145" s="3" t="s">
        <v>516</v>
      </c>
      <c r="D145" s="3" t="s">
        <v>517</v>
      </c>
      <c r="E145" s="3" t="s">
        <v>436</v>
      </c>
      <c r="F145" s="9" t="n">
        <v>44979</v>
      </c>
      <c r="G145" s="10" t="s">
        <v>333</v>
      </c>
      <c r="H145" s="11" t="n">
        <v>44979.5625</v>
      </c>
      <c r="I145" s="3" t="s">
        <v>338</v>
      </c>
      <c r="J145" s="1" t="s">
        <v>157</v>
      </c>
      <c r="K145" s="3" t="s">
        <v>188</v>
      </c>
      <c r="L145" s="3" t="s">
        <v>183</v>
      </c>
    </row>
    <row r="146" customFormat="false" ht="18.7" hidden="false" customHeight="true" outlineLevel="0" collapsed="false">
      <c r="A146" s="8" t="n">
        <v>145</v>
      </c>
      <c r="B146" s="3" t="s">
        <v>518</v>
      </c>
      <c r="C146" s="3" t="s">
        <v>519</v>
      </c>
      <c r="D146" s="3" t="s">
        <v>520</v>
      </c>
      <c r="E146" s="3" t="s">
        <v>436</v>
      </c>
      <c r="F146" s="9" t="n">
        <v>44979</v>
      </c>
      <c r="G146" s="10" t="s">
        <v>250</v>
      </c>
      <c r="H146" s="11" t="n">
        <v>44979.5833333333</v>
      </c>
      <c r="I146" s="3" t="s">
        <v>448</v>
      </c>
      <c r="J146" s="1" t="s">
        <v>157</v>
      </c>
      <c r="K146" s="3" t="s">
        <v>188</v>
      </c>
      <c r="L146" s="3" t="s">
        <v>183</v>
      </c>
    </row>
    <row r="147" customFormat="false" ht="18.7" hidden="false" customHeight="true" outlineLevel="0" collapsed="false">
      <c r="A147" s="8" t="n">
        <v>146</v>
      </c>
      <c r="B147" s="3" t="s">
        <v>521</v>
      </c>
      <c r="C147" s="3" t="s">
        <v>522</v>
      </c>
      <c r="D147" s="3" t="s">
        <v>523</v>
      </c>
      <c r="E147" s="3" t="s">
        <v>455</v>
      </c>
      <c r="F147" s="9" t="n">
        <v>44979</v>
      </c>
      <c r="G147" s="10" t="s">
        <v>258</v>
      </c>
      <c r="H147" s="11" t="n">
        <v>44979.6041666667</v>
      </c>
      <c r="I147" s="3" t="s">
        <v>448</v>
      </c>
      <c r="J147" s="1" t="s">
        <v>157</v>
      </c>
      <c r="K147" s="3" t="s">
        <v>188</v>
      </c>
      <c r="L147" s="3" t="s">
        <v>183</v>
      </c>
    </row>
    <row r="148" customFormat="false" ht="18.7" hidden="false" customHeight="true" outlineLevel="0" collapsed="false">
      <c r="A148" s="8" t="n">
        <v>147</v>
      </c>
      <c r="B148" s="3" t="s">
        <v>524</v>
      </c>
      <c r="C148" s="3" t="s">
        <v>525</v>
      </c>
      <c r="D148" s="3" t="s">
        <v>526</v>
      </c>
      <c r="E148" s="3" t="s">
        <v>436</v>
      </c>
      <c r="F148" s="9" t="n">
        <v>44979</v>
      </c>
      <c r="G148" s="10" t="s">
        <v>218</v>
      </c>
      <c r="H148" s="11" t="n">
        <v>44979.625</v>
      </c>
      <c r="I148" s="3" t="s">
        <v>338</v>
      </c>
      <c r="J148" s="1" t="s">
        <v>157</v>
      </c>
      <c r="K148" s="3" t="s">
        <v>188</v>
      </c>
      <c r="L148" s="3" t="s">
        <v>183</v>
      </c>
    </row>
    <row r="149" customFormat="false" ht="18.7" hidden="false" customHeight="true" outlineLevel="0" collapsed="false">
      <c r="A149" s="8" t="n">
        <v>148</v>
      </c>
      <c r="B149" s="3" t="s">
        <v>527</v>
      </c>
      <c r="C149" s="3" t="s">
        <v>528</v>
      </c>
      <c r="D149" s="3" t="s">
        <v>529</v>
      </c>
      <c r="E149" s="3" t="s">
        <v>436</v>
      </c>
      <c r="F149" s="9" t="n">
        <v>44979</v>
      </c>
      <c r="G149" s="10" t="s">
        <v>224</v>
      </c>
      <c r="H149" s="11" t="n">
        <v>44979.6458333333</v>
      </c>
      <c r="I149" s="3" t="s">
        <v>338</v>
      </c>
      <c r="J149" s="1" t="s">
        <v>157</v>
      </c>
      <c r="K149" s="3" t="s">
        <v>188</v>
      </c>
      <c r="L149" s="3" t="s">
        <v>183</v>
      </c>
    </row>
    <row r="150" customFormat="false" ht="18.7" hidden="false" customHeight="true" outlineLevel="0" collapsed="false">
      <c r="A150" s="8" t="n">
        <v>149</v>
      </c>
      <c r="B150" s="3" t="s">
        <v>530</v>
      </c>
      <c r="C150" s="3" t="s">
        <v>531</v>
      </c>
      <c r="D150" s="3" t="s">
        <v>532</v>
      </c>
      <c r="E150" s="3" t="s">
        <v>436</v>
      </c>
      <c r="F150" s="9" t="n">
        <v>44979</v>
      </c>
      <c r="G150" s="10" t="s">
        <v>533</v>
      </c>
      <c r="H150" s="11" t="n">
        <v>44979.6666666667</v>
      </c>
      <c r="I150" s="3" t="s">
        <v>338</v>
      </c>
      <c r="J150" s="1" t="s">
        <v>157</v>
      </c>
      <c r="K150" s="3" t="s">
        <v>188</v>
      </c>
      <c r="L150" s="3" t="s">
        <v>183</v>
      </c>
    </row>
    <row r="151" customFormat="false" ht="18.7" hidden="false" customHeight="true" outlineLevel="0" collapsed="false">
      <c r="A151" s="8" t="n">
        <v>150</v>
      </c>
      <c r="B151" s="3" t="s">
        <v>534</v>
      </c>
      <c r="C151" s="3" t="s">
        <v>535</v>
      </c>
      <c r="D151" s="3" t="s">
        <v>536</v>
      </c>
      <c r="E151" s="3" t="s">
        <v>332</v>
      </c>
      <c r="F151" s="9" t="n">
        <v>44980</v>
      </c>
      <c r="G151" s="10" t="s">
        <v>349</v>
      </c>
      <c r="H151" s="11" t="n">
        <v>44980.375</v>
      </c>
      <c r="I151" s="3" t="s">
        <v>338</v>
      </c>
      <c r="J151" s="1" t="s">
        <v>157</v>
      </c>
      <c r="K151" s="3" t="s">
        <v>188</v>
      </c>
      <c r="L151" s="3" t="s">
        <v>183</v>
      </c>
    </row>
    <row r="152" customFormat="false" ht="18.7" hidden="false" customHeight="true" outlineLevel="0" collapsed="false">
      <c r="A152" s="8" t="n">
        <v>151</v>
      </c>
      <c r="B152" s="3" t="s">
        <v>537</v>
      </c>
      <c r="C152" s="3" t="s">
        <v>538</v>
      </c>
      <c r="D152" s="3" t="s">
        <v>539</v>
      </c>
      <c r="E152" s="3" t="s">
        <v>332</v>
      </c>
      <c r="F152" s="9" t="n">
        <v>44980</v>
      </c>
      <c r="G152" s="10" t="s">
        <v>437</v>
      </c>
      <c r="H152" s="11" t="n">
        <v>44980.3958333333</v>
      </c>
      <c r="I152" s="3" t="s">
        <v>338</v>
      </c>
      <c r="J152" s="1" t="s">
        <v>157</v>
      </c>
      <c r="K152" s="3" t="s">
        <v>188</v>
      </c>
      <c r="L152" s="3" t="s">
        <v>183</v>
      </c>
    </row>
    <row r="153" customFormat="false" ht="18.7" hidden="false" customHeight="true" outlineLevel="0" collapsed="false">
      <c r="A153" s="8" t="n">
        <v>152</v>
      </c>
      <c r="B153" s="3" t="s">
        <v>540</v>
      </c>
      <c r="C153" s="3" t="s">
        <v>541</v>
      </c>
      <c r="D153" s="3" t="s">
        <v>542</v>
      </c>
      <c r="E153" s="3" t="s">
        <v>332</v>
      </c>
      <c r="F153" s="9" t="n">
        <v>44980</v>
      </c>
      <c r="G153" s="10" t="s">
        <v>311</v>
      </c>
      <c r="H153" s="11" t="n">
        <v>44980.4166666667</v>
      </c>
      <c r="I153" s="3" t="s">
        <v>338</v>
      </c>
      <c r="J153" s="1" t="s">
        <v>157</v>
      </c>
      <c r="K153" s="3" t="s">
        <v>188</v>
      </c>
      <c r="L153" s="3" t="s">
        <v>183</v>
      </c>
    </row>
    <row r="154" customFormat="false" ht="18.7" hidden="false" customHeight="true" outlineLevel="0" collapsed="false">
      <c r="A154" s="8" t="n">
        <v>153</v>
      </c>
      <c r="B154" s="3" t="s">
        <v>543</v>
      </c>
      <c r="C154" s="3" t="s">
        <v>544</v>
      </c>
      <c r="D154" s="3" t="s">
        <v>545</v>
      </c>
      <c r="E154" s="3" t="s">
        <v>332</v>
      </c>
      <c r="F154" s="9" t="n">
        <v>44980</v>
      </c>
      <c r="G154" s="10" t="s">
        <v>196</v>
      </c>
      <c r="H154" s="11" t="n">
        <v>44980.4375</v>
      </c>
      <c r="I154" s="3" t="s">
        <v>338</v>
      </c>
      <c r="J154" s="1" t="s">
        <v>157</v>
      </c>
      <c r="K154" s="3" t="s">
        <v>188</v>
      </c>
      <c r="L154" s="3" t="s">
        <v>183</v>
      </c>
    </row>
    <row r="155" customFormat="false" ht="18.7" hidden="false" customHeight="true" outlineLevel="0" collapsed="false">
      <c r="A155" s="8" t="n">
        <v>154</v>
      </c>
      <c r="B155" s="3" t="s">
        <v>546</v>
      </c>
      <c r="C155" s="3" t="s">
        <v>547</v>
      </c>
      <c r="D155" s="3" t="s">
        <v>548</v>
      </c>
      <c r="E155" s="3" t="s">
        <v>332</v>
      </c>
      <c r="F155" s="9" t="n">
        <v>44980</v>
      </c>
      <c r="G155" s="10" t="s">
        <v>316</v>
      </c>
      <c r="H155" s="11" t="n">
        <v>44980.4583333333</v>
      </c>
      <c r="I155" s="3" t="s">
        <v>338</v>
      </c>
      <c r="J155" s="1" t="s">
        <v>157</v>
      </c>
      <c r="K155" s="3" t="s">
        <v>188</v>
      </c>
      <c r="L155" s="3" t="s">
        <v>183</v>
      </c>
    </row>
    <row r="156" customFormat="false" ht="18.7" hidden="false" customHeight="true" outlineLevel="0" collapsed="false">
      <c r="A156" s="8" t="n">
        <v>155</v>
      </c>
      <c r="B156" s="3" t="s">
        <v>549</v>
      </c>
      <c r="C156" s="3" t="s">
        <v>550</v>
      </c>
      <c r="D156" s="3" t="s">
        <v>551</v>
      </c>
      <c r="E156" s="3" t="s">
        <v>332</v>
      </c>
      <c r="F156" s="9" t="n">
        <v>44980</v>
      </c>
      <c r="G156" s="10" t="s">
        <v>242</v>
      </c>
      <c r="H156" s="11" t="n">
        <v>44980.4791666667</v>
      </c>
      <c r="I156" s="3" t="s">
        <v>448</v>
      </c>
      <c r="J156" s="1" t="s">
        <v>157</v>
      </c>
      <c r="K156" s="3" t="s">
        <v>188</v>
      </c>
      <c r="L156" s="3" t="s">
        <v>162</v>
      </c>
    </row>
    <row r="157" customFormat="false" ht="18.7" hidden="false" customHeight="true" outlineLevel="0" collapsed="false">
      <c r="A157" s="8" t="n">
        <v>156</v>
      </c>
      <c r="B157" s="3" t="s">
        <v>552</v>
      </c>
      <c r="C157" s="3" t="s">
        <v>553</v>
      </c>
      <c r="D157" s="3" t="s">
        <v>554</v>
      </c>
      <c r="E157" s="3" t="s">
        <v>332</v>
      </c>
      <c r="F157" s="9" t="n">
        <v>44980</v>
      </c>
      <c r="G157" s="10" t="s">
        <v>333</v>
      </c>
      <c r="H157" s="11" t="n">
        <v>44980.5625</v>
      </c>
      <c r="I157" s="3" t="s">
        <v>338</v>
      </c>
      <c r="J157" s="1" t="s">
        <v>157</v>
      </c>
      <c r="K157" s="3" t="s">
        <v>188</v>
      </c>
      <c r="L157" s="3" t="s">
        <v>183</v>
      </c>
    </row>
    <row r="158" customFormat="false" ht="18.7" hidden="false" customHeight="true" outlineLevel="0" collapsed="false">
      <c r="A158" s="8" t="n">
        <v>157</v>
      </c>
      <c r="B158" s="3" t="s">
        <v>555</v>
      </c>
      <c r="C158" s="3" t="s">
        <v>556</v>
      </c>
      <c r="D158" s="3" t="s">
        <v>557</v>
      </c>
      <c r="E158" s="3" t="s">
        <v>332</v>
      </c>
      <c r="F158" s="9" t="n">
        <v>44980</v>
      </c>
      <c r="G158" s="10" t="s">
        <v>250</v>
      </c>
      <c r="H158" s="11" t="n">
        <v>44980.5833333333</v>
      </c>
      <c r="I158" s="3" t="s">
        <v>338</v>
      </c>
      <c r="J158" s="1" t="s">
        <v>157</v>
      </c>
      <c r="K158" s="3" t="s">
        <v>188</v>
      </c>
      <c r="L158" s="3" t="s">
        <v>183</v>
      </c>
    </row>
    <row r="159" customFormat="false" ht="18.7" hidden="false" customHeight="true" outlineLevel="0" collapsed="false">
      <c r="A159" s="8" t="n">
        <v>158</v>
      </c>
      <c r="B159" s="3" t="s">
        <v>558</v>
      </c>
      <c r="C159" s="3" t="s">
        <v>559</v>
      </c>
      <c r="D159" s="3" t="s">
        <v>560</v>
      </c>
      <c r="E159" s="3" t="s">
        <v>332</v>
      </c>
      <c r="F159" s="9" t="n">
        <v>44980</v>
      </c>
      <c r="G159" s="10" t="s">
        <v>258</v>
      </c>
      <c r="H159" s="11" t="n">
        <v>44980.6041666667</v>
      </c>
      <c r="I159" s="3" t="s">
        <v>486</v>
      </c>
      <c r="J159" s="1" t="s">
        <v>157</v>
      </c>
      <c r="K159" s="3" t="s">
        <v>188</v>
      </c>
      <c r="L159" s="3" t="s">
        <v>183</v>
      </c>
    </row>
    <row r="160" customFormat="false" ht="18.7" hidden="false" customHeight="true" outlineLevel="0" collapsed="false">
      <c r="A160" s="8" t="n">
        <v>159</v>
      </c>
      <c r="B160" s="3" t="s">
        <v>561</v>
      </c>
      <c r="C160" s="3" t="s">
        <v>562</v>
      </c>
      <c r="D160" s="3" t="s">
        <v>563</v>
      </c>
      <c r="E160" s="3" t="s">
        <v>348</v>
      </c>
      <c r="F160" s="9" t="n">
        <v>44980</v>
      </c>
      <c r="G160" s="10" t="s">
        <v>218</v>
      </c>
      <c r="H160" s="11" t="n">
        <v>44980.625</v>
      </c>
      <c r="I160" s="3" t="s">
        <v>338</v>
      </c>
      <c r="J160" s="1" t="s">
        <v>157</v>
      </c>
      <c r="K160" s="3" t="s">
        <v>188</v>
      </c>
      <c r="L160" s="3" t="s">
        <v>183</v>
      </c>
    </row>
    <row r="161" customFormat="false" ht="18.7" hidden="false" customHeight="true" outlineLevel="0" collapsed="false">
      <c r="A161" s="8" t="n">
        <v>160</v>
      </c>
      <c r="B161" s="3" t="s">
        <v>537</v>
      </c>
      <c r="C161" s="3" t="s">
        <v>538</v>
      </c>
      <c r="D161" s="3" t="s">
        <v>539</v>
      </c>
      <c r="E161" s="3" t="s">
        <v>332</v>
      </c>
      <c r="F161" s="9" t="n">
        <v>44980</v>
      </c>
      <c r="G161" s="10" t="s">
        <v>224</v>
      </c>
      <c r="H161" s="11" t="n">
        <v>44980.6458333333</v>
      </c>
      <c r="I161" s="3" t="s">
        <v>338</v>
      </c>
      <c r="J161" s="1" t="s">
        <v>157</v>
      </c>
      <c r="K161" s="3" t="s">
        <v>188</v>
      </c>
      <c r="L161" s="3" t="s">
        <v>162</v>
      </c>
    </row>
    <row r="162" customFormat="false" ht="18.7" hidden="false" customHeight="true" outlineLevel="0" collapsed="false">
      <c r="A162" s="8" t="n">
        <v>161</v>
      </c>
      <c r="B162" s="3" t="s">
        <v>564</v>
      </c>
      <c r="C162" s="3" t="s">
        <v>565</v>
      </c>
      <c r="D162" s="3" t="s">
        <v>566</v>
      </c>
      <c r="E162" s="3" t="s">
        <v>154</v>
      </c>
      <c r="F162" s="9" t="n">
        <v>44981</v>
      </c>
      <c r="G162" s="10" t="s">
        <v>187</v>
      </c>
      <c r="H162" s="11" t="n">
        <v>44981.40625</v>
      </c>
      <c r="I162" s="3" t="s">
        <v>359</v>
      </c>
      <c r="J162" s="1" t="s">
        <v>157</v>
      </c>
      <c r="K162" s="3" t="s">
        <v>188</v>
      </c>
      <c r="L162" s="3" t="s">
        <v>162</v>
      </c>
    </row>
    <row r="163" customFormat="false" ht="18.7" hidden="false" customHeight="true" outlineLevel="0" collapsed="false">
      <c r="A163" s="8" t="n">
        <v>162</v>
      </c>
      <c r="B163" s="3" t="s">
        <v>564</v>
      </c>
      <c r="C163" s="3" t="s">
        <v>565</v>
      </c>
      <c r="D163" s="3" t="s">
        <v>566</v>
      </c>
      <c r="E163" s="3" t="s">
        <v>154</v>
      </c>
      <c r="F163" s="9" t="n">
        <v>44981</v>
      </c>
      <c r="G163" s="10" t="s">
        <v>189</v>
      </c>
      <c r="H163" s="11" t="n">
        <v>44981.4069444444</v>
      </c>
      <c r="I163" s="3" t="s">
        <v>161</v>
      </c>
      <c r="J163" s="1" t="s">
        <v>157</v>
      </c>
      <c r="K163" s="3" t="s">
        <v>188</v>
      </c>
      <c r="L163" s="3" t="s">
        <v>162</v>
      </c>
    </row>
    <row r="164" customFormat="false" ht="18.7" hidden="false" customHeight="true" outlineLevel="0" collapsed="false">
      <c r="A164" s="8" t="n">
        <v>163</v>
      </c>
      <c r="B164" s="3" t="s">
        <v>567</v>
      </c>
      <c r="C164" s="3" t="s">
        <v>568</v>
      </c>
      <c r="D164" s="3" t="s">
        <v>569</v>
      </c>
      <c r="E164" s="3" t="s">
        <v>166</v>
      </c>
      <c r="F164" s="9" t="n">
        <v>44984</v>
      </c>
      <c r="G164" s="10" t="s">
        <v>349</v>
      </c>
      <c r="H164" s="11" t="n">
        <v>44984.375</v>
      </c>
      <c r="I164" s="3" t="s">
        <v>182</v>
      </c>
      <c r="J164" s="1" t="s">
        <v>157</v>
      </c>
      <c r="K164" s="3" t="s">
        <v>188</v>
      </c>
      <c r="L164" s="3" t="s">
        <v>162</v>
      </c>
    </row>
    <row r="165" customFormat="false" ht="18.7" hidden="false" customHeight="true" outlineLevel="0" collapsed="false">
      <c r="A165" s="8" t="n">
        <v>164</v>
      </c>
      <c r="B165" s="3" t="s">
        <v>570</v>
      </c>
      <c r="C165" s="3" t="s">
        <v>571</v>
      </c>
      <c r="D165" s="3" t="s">
        <v>572</v>
      </c>
      <c r="E165" s="3" t="s">
        <v>154</v>
      </c>
      <c r="F165" s="9" t="n">
        <v>44984</v>
      </c>
      <c r="G165" s="10" t="s">
        <v>187</v>
      </c>
      <c r="H165" s="11" t="n">
        <v>44984.40625</v>
      </c>
      <c r="I165" s="3" t="s">
        <v>168</v>
      </c>
      <c r="J165" s="1" t="s">
        <v>157</v>
      </c>
      <c r="K165" s="3" t="s">
        <v>188</v>
      </c>
      <c r="L165" s="3" t="s">
        <v>159</v>
      </c>
    </row>
    <row r="166" customFormat="false" ht="18.7" hidden="false" customHeight="true" outlineLevel="0" collapsed="false">
      <c r="A166" s="8" t="n">
        <v>165</v>
      </c>
      <c r="B166" s="3" t="s">
        <v>570</v>
      </c>
      <c r="C166" s="3" t="s">
        <v>571</v>
      </c>
      <c r="D166" s="3" t="s">
        <v>572</v>
      </c>
      <c r="E166" s="3" t="s">
        <v>154</v>
      </c>
      <c r="F166" s="9" t="n">
        <v>44984</v>
      </c>
      <c r="G166" s="10" t="s">
        <v>189</v>
      </c>
      <c r="H166" s="11" t="n">
        <v>44984.4069444444</v>
      </c>
      <c r="I166" s="3" t="s">
        <v>161</v>
      </c>
      <c r="J166" s="1" t="s">
        <v>157</v>
      </c>
      <c r="K166" s="3" t="s">
        <v>188</v>
      </c>
      <c r="L166" s="3" t="s">
        <v>162</v>
      </c>
    </row>
    <row r="167" customFormat="false" ht="18.7" hidden="false" customHeight="true" outlineLevel="0" collapsed="false">
      <c r="A167" s="8" t="n">
        <v>166</v>
      </c>
      <c r="B167" s="3" t="s">
        <v>573</v>
      </c>
      <c r="C167" s="3" t="s">
        <v>574</v>
      </c>
      <c r="D167" s="3" t="s">
        <v>575</v>
      </c>
      <c r="E167" s="3" t="s">
        <v>154</v>
      </c>
      <c r="F167" s="9" t="n">
        <v>44984</v>
      </c>
      <c r="G167" s="10" t="s">
        <v>155</v>
      </c>
      <c r="H167" s="11" t="n">
        <v>44984.4270833333</v>
      </c>
      <c r="I167" s="3" t="s">
        <v>156</v>
      </c>
      <c r="J167" s="1" t="s">
        <v>157</v>
      </c>
      <c r="K167" s="3" t="s">
        <v>188</v>
      </c>
      <c r="L167" s="3" t="s">
        <v>183</v>
      </c>
    </row>
    <row r="168" customFormat="false" ht="18.7" hidden="false" customHeight="true" outlineLevel="0" collapsed="false">
      <c r="A168" s="8" t="n">
        <v>167</v>
      </c>
      <c r="B168" s="3" t="s">
        <v>573</v>
      </c>
      <c r="C168" s="3" t="s">
        <v>574</v>
      </c>
      <c r="D168" s="3" t="s">
        <v>575</v>
      </c>
      <c r="E168" s="3" t="s">
        <v>154</v>
      </c>
      <c r="F168" s="9" t="n">
        <v>44984</v>
      </c>
      <c r="G168" s="10" t="s">
        <v>160</v>
      </c>
      <c r="H168" s="11" t="n">
        <v>44984.4277777778</v>
      </c>
      <c r="I168" s="3" t="s">
        <v>161</v>
      </c>
      <c r="J168" s="1" t="s">
        <v>157</v>
      </c>
      <c r="K168" s="3" t="s">
        <v>188</v>
      </c>
      <c r="L168" s="3" t="s">
        <v>159</v>
      </c>
    </row>
    <row r="169" customFormat="false" ht="18.7" hidden="false" customHeight="true" outlineLevel="0" collapsed="false">
      <c r="A169" s="8" t="n">
        <v>168</v>
      </c>
      <c r="B169" s="3" t="s">
        <v>576</v>
      </c>
      <c r="C169" s="3" t="s">
        <v>577</v>
      </c>
      <c r="D169" s="3" t="s">
        <v>578</v>
      </c>
      <c r="E169" s="3" t="s">
        <v>154</v>
      </c>
      <c r="F169" s="9" t="n">
        <v>44984</v>
      </c>
      <c r="G169" s="10" t="s">
        <v>196</v>
      </c>
      <c r="H169" s="11" t="n">
        <v>44984.4375</v>
      </c>
      <c r="I169" s="3" t="s">
        <v>182</v>
      </c>
      <c r="J169" s="1" t="s">
        <v>157</v>
      </c>
      <c r="K169" s="3" t="s">
        <v>188</v>
      </c>
      <c r="L169" s="3" t="s">
        <v>183</v>
      </c>
    </row>
    <row r="170" customFormat="false" ht="18.7" hidden="false" customHeight="true" outlineLevel="0" collapsed="false">
      <c r="A170" s="8" t="n">
        <v>169</v>
      </c>
      <c r="B170" s="3" t="s">
        <v>579</v>
      </c>
      <c r="C170" s="3" t="s">
        <v>580</v>
      </c>
      <c r="D170" s="3" t="s">
        <v>581</v>
      </c>
      <c r="E170" s="3" t="s">
        <v>154</v>
      </c>
      <c r="F170" s="9" t="n">
        <v>44984</v>
      </c>
      <c r="G170" s="10" t="s">
        <v>167</v>
      </c>
      <c r="H170" s="11" t="n">
        <v>44984.46875</v>
      </c>
      <c r="I170" s="3" t="s">
        <v>168</v>
      </c>
      <c r="J170" s="1" t="s">
        <v>157</v>
      </c>
      <c r="K170" s="3" t="s">
        <v>188</v>
      </c>
      <c r="L170" s="3" t="s">
        <v>162</v>
      </c>
    </row>
    <row r="171" customFormat="false" ht="18.7" hidden="false" customHeight="true" outlineLevel="0" collapsed="false">
      <c r="A171" s="8" t="n">
        <v>170</v>
      </c>
      <c r="B171" s="3" t="s">
        <v>579</v>
      </c>
      <c r="C171" s="3" t="s">
        <v>580</v>
      </c>
      <c r="D171" s="3" t="s">
        <v>581</v>
      </c>
      <c r="E171" s="3" t="s">
        <v>154</v>
      </c>
      <c r="F171" s="9" t="n">
        <v>44984</v>
      </c>
      <c r="G171" s="10" t="s">
        <v>169</v>
      </c>
      <c r="H171" s="11" t="n">
        <v>44984.4694444445</v>
      </c>
      <c r="I171" s="3" t="s">
        <v>161</v>
      </c>
      <c r="J171" s="1" t="s">
        <v>157</v>
      </c>
      <c r="K171" s="3" t="s">
        <v>188</v>
      </c>
      <c r="L171" s="3" t="s">
        <v>162</v>
      </c>
    </row>
    <row r="172" customFormat="false" ht="18.7" hidden="false" customHeight="true" outlineLevel="0" collapsed="false">
      <c r="A172" s="8" t="n">
        <v>171</v>
      </c>
      <c r="B172" s="3" t="s">
        <v>582</v>
      </c>
      <c r="C172" s="3" t="s">
        <v>583</v>
      </c>
      <c r="D172" s="3" t="s">
        <v>584</v>
      </c>
      <c r="E172" s="3" t="s">
        <v>166</v>
      </c>
      <c r="F172" s="9" t="n">
        <v>44984</v>
      </c>
      <c r="G172" s="10" t="s">
        <v>173</v>
      </c>
      <c r="H172" s="11" t="n">
        <v>44984.4895833333</v>
      </c>
      <c r="I172" s="3" t="s">
        <v>367</v>
      </c>
      <c r="J172" s="1" t="s">
        <v>157</v>
      </c>
      <c r="K172" s="3" t="s">
        <v>188</v>
      </c>
      <c r="L172" s="3" t="s">
        <v>183</v>
      </c>
    </row>
    <row r="173" customFormat="false" ht="18.7" hidden="false" customHeight="true" outlineLevel="0" collapsed="false">
      <c r="A173" s="8" t="n">
        <v>172</v>
      </c>
      <c r="B173" s="3" t="s">
        <v>585</v>
      </c>
      <c r="C173" s="3" t="s">
        <v>586</v>
      </c>
      <c r="D173" s="3" t="s">
        <v>587</v>
      </c>
      <c r="E173" s="3" t="s">
        <v>154</v>
      </c>
      <c r="F173" s="9" t="n">
        <v>44984</v>
      </c>
      <c r="G173" s="10" t="s">
        <v>206</v>
      </c>
      <c r="H173" s="11" t="n">
        <v>44984.5520833333</v>
      </c>
      <c r="I173" s="3" t="s">
        <v>182</v>
      </c>
      <c r="J173" s="1" t="s">
        <v>157</v>
      </c>
      <c r="K173" s="3" t="s">
        <v>188</v>
      </c>
      <c r="L173" s="3" t="s">
        <v>183</v>
      </c>
    </row>
    <row r="174" customFormat="false" ht="18.7" hidden="false" customHeight="true" outlineLevel="0" collapsed="false">
      <c r="A174" s="8" t="n">
        <v>173</v>
      </c>
      <c r="B174" s="3" t="s">
        <v>588</v>
      </c>
      <c r="C174" s="3" t="s">
        <v>589</v>
      </c>
      <c r="D174" s="3" t="s">
        <v>590</v>
      </c>
      <c r="E174" s="3" t="s">
        <v>154</v>
      </c>
      <c r="F174" s="9" t="n">
        <v>44984</v>
      </c>
      <c r="G174" s="10" t="s">
        <v>178</v>
      </c>
      <c r="H174" s="11" t="n">
        <v>44984.5729166667</v>
      </c>
      <c r="I174" s="3" t="s">
        <v>168</v>
      </c>
      <c r="J174" s="1" t="s">
        <v>157</v>
      </c>
      <c r="K174" s="3" t="s">
        <v>188</v>
      </c>
      <c r="L174" s="3" t="s">
        <v>183</v>
      </c>
    </row>
    <row r="175" customFormat="false" ht="18.7" hidden="false" customHeight="true" outlineLevel="0" collapsed="false">
      <c r="A175" s="8" t="n">
        <v>174</v>
      </c>
      <c r="B175" s="3" t="s">
        <v>588</v>
      </c>
      <c r="C175" s="3" t="s">
        <v>589</v>
      </c>
      <c r="D175" s="3" t="s">
        <v>590</v>
      </c>
      <c r="E175" s="3" t="s">
        <v>154</v>
      </c>
      <c r="F175" s="9" t="n">
        <v>44984</v>
      </c>
      <c r="G175" s="10" t="s">
        <v>591</v>
      </c>
      <c r="H175" s="11" t="n">
        <v>44984.5736111111</v>
      </c>
      <c r="I175" s="3" t="s">
        <v>161</v>
      </c>
      <c r="J175" s="1" t="s">
        <v>157</v>
      </c>
      <c r="K175" s="3" t="s">
        <v>188</v>
      </c>
      <c r="L175" s="3" t="s">
        <v>183</v>
      </c>
    </row>
    <row r="176" customFormat="false" ht="18.7" hidden="false" customHeight="true" outlineLevel="0" collapsed="false">
      <c r="A176" s="8" t="n">
        <v>175</v>
      </c>
      <c r="B176" s="3" t="s">
        <v>592</v>
      </c>
      <c r="C176" s="3" t="s">
        <v>593</v>
      </c>
      <c r="D176" s="3" t="s">
        <v>594</v>
      </c>
      <c r="E176" s="3" t="s">
        <v>154</v>
      </c>
      <c r="F176" s="9" t="n">
        <v>44984</v>
      </c>
      <c r="G176" s="10" t="s">
        <v>213</v>
      </c>
      <c r="H176" s="11" t="n">
        <v>44984.59375</v>
      </c>
      <c r="I176" s="3" t="s">
        <v>156</v>
      </c>
      <c r="J176" s="1" t="s">
        <v>157</v>
      </c>
      <c r="K176" s="3" t="s">
        <v>188</v>
      </c>
      <c r="L176" s="3" t="s">
        <v>183</v>
      </c>
    </row>
    <row r="177" customFormat="false" ht="18.7" hidden="false" customHeight="true" outlineLevel="0" collapsed="false">
      <c r="A177" s="8" t="n">
        <v>176</v>
      </c>
      <c r="B177" s="3" t="s">
        <v>592</v>
      </c>
      <c r="C177" s="3" t="s">
        <v>593</v>
      </c>
      <c r="D177" s="3" t="s">
        <v>594</v>
      </c>
      <c r="E177" s="3" t="s">
        <v>154</v>
      </c>
      <c r="F177" s="9" t="n">
        <v>44984</v>
      </c>
      <c r="G177" s="10" t="s">
        <v>214</v>
      </c>
      <c r="H177" s="11" t="n">
        <v>44984.5944444444</v>
      </c>
      <c r="I177" s="3" t="s">
        <v>161</v>
      </c>
      <c r="J177" s="1" t="s">
        <v>157</v>
      </c>
      <c r="K177" s="3" t="s">
        <v>188</v>
      </c>
      <c r="L177" s="3" t="s">
        <v>162</v>
      </c>
    </row>
    <row r="178" customFormat="false" ht="18.7" hidden="false" customHeight="true" outlineLevel="0" collapsed="false">
      <c r="A178" s="8" t="n">
        <v>177</v>
      </c>
      <c r="B178" s="3" t="s">
        <v>595</v>
      </c>
      <c r="C178" s="3" t="s">
        <v>596</v>
      </c>
      <c r="D178" s="3" t="s">
        <v>597</v>
      </c>
      <c r="E178" s="3" t="s">
        <v>154</v>
      </c>
      <c r="F178" s="9" t="n">
        <v>44984</v>
      </c>
      <c r="G178" s="10" t="s">
        <v>218</v>
      </c>
      <c r="H178" s="11" t="n">
        <v>44984.625</v>
      </c>
      <c r="I178" s="3" t="s">
        <v>161</v>
      </c>
      <c r="J178" s="1" t="s">
        <v>157</v>
      </c>
      <c r="K178" s="3" t="s">
        <v>188</v>
      </c>
      <c r="L178" s="3" t="s">
        <v>162</v>
      </c>
    </row>
    <row r="179" customFormat="false" ht="18.7" hidden="false" customHeight="true" outlineLevel="0" collapsed="false">
      <c r="A179" s="8" t="n">
        <v>178</v>
      </c>
      <c r="B179" s="3" t="s">
        <v>582</v>
      </c>
      <c r="C179" s="3" t="s">
        <v>583</v>
      </c>
      <c r="D179" s="3" t="s">
        <v>584</v>
      </c>
      <c r="E179" s="3" t="s">
        <v>166</v>
      </c>
      <c r="F179" s="9" t="n">
        <v>44985</v>
      </c>
      <c r="G179" s="10" t="s">
        <v>187</v>
      </c>
      <c r="H179" s="11" t="n">
        <v>44985.40625</v>
      </c>
      <c r="I179" s="3" t="s">
        <v>156</v>
      </c>
      <c r="J179" s="1" t="s">
        <v>157</v>
      </c>
      <c r="K179" s="3" t="s">
        <v>188</v>
      </c>
      <c r="L179" s="3" t="s">
        <v>183</v>
      </c>
    </row>
    <row r="180" customFormat="false" ht="18.7" hidden="false" customHeight="true" outlineLevel="0" collapsed="false">
      <c r="A180" s="8" t="n">
        <v>179</v>
      </c>
      <c r="B180" s="3" t="s">
        <v>598</v>
      </c>
      <c r="C180" s="3" t="s">
        <v>599</v>
      </c>
      <c r="D180" s="3" t="s">
        <v>600</v>
      </c>
      <c r="E180" s="3" t="s">
        <v>154</v>
      </c>
      <c r="F180" s="9" t="n">
        <v>44985</v>
      </c>
      <c r="G180" s="10" t="s">
        <v>311</v>
      </c>
      <c r="H180" s="11" t="n">
        <v>44985.4166666667</v>
      </c>
      <c r="I180" s="3" t="s">
        <v>289</v>
      </c>
      <c r="J180" s="1" t="s">
        <v>157</v>
      </c>
      <c r="K180" s="3" t="s">
        <v>188</v>
      </c>
      <c r="L180" s="3" t="s">
        <v>162</v>
      </c>
    </row>
    <row r="181" customFormat="false" ht="18.7" hidden="false" customHeight="true" outlineLevel="0" collapsed="false">
      <c r="A181" s="8" t="n">
        <v>180</v>
      </c>
      <c r="B181" s="3" t="s">
        <v>601</v>
      </c>
      <c r="C181" s="3" t="s">
        <v>602</v>
      </c>
      <c r="D181" s="3" t="s">
        <v>603</v>
      </c>
      <c r="E181" s="3" t="s">
        <v>154</v>
      </c>
      <c r="F181" s="9" t="n">
        <v>44985</v>
      </c>
      <c r="G181" s="10" t="s">
        <v>155</v>
      </c>
      <c r="H181" s="11" t="n">
        <v>44985.4270833333</v>
      </c>
      <c r="I181" s="3" t="s">
        <v>156</v>
      </c>
      <c r="J181" s="1" t="s">
        <v>157</v>
      </c>
      <c r="K181" s="3" t="s">
        <v>188</v>
      </c>
      <c r="L181" s="3" t="s">
        <v>183</v>
      </c>
    </row>
    <row r="182" customFormat="false" ht="18.7" hidden="false" customHeight="true" outlineLevel="0" collapsed="false">
      <c r="A182" s="8" t="n">
        <v>181</v>
      </c>
      <c r="B182" s="3" t="s">
        <v>601</v>
      </c>
      <c r="C182" s="3" t="s">
        <v>602</v>
      </c>
      <c r="D182" s="3" t="s">
        <v>603</v>
      </c>
      <c r="E182" s="3" t="s">
        <v>154</v>
      </c>
      <c r="F182" s="9" t="n">
        <v>44985</v>
      </c>
      <c r="G182" s="10" t="s">
        <v>160</v>
      </c>
      <c r="H182" s="11" t="n">
        <v>44985.4277777778</v>
      </c>
      <c r="I182" s="3" t="s">
        <v>161</v>
      </c>
      <c r="J182" s="1" t="s">
        <v>157</v>
      </c>
      <c r="K182" s="3" t="s">
        <v>188</v>
      </c>
      <c r="L182" s="3" t="s">
        <v>162</v>
      </c>
    </row>
    <row r="183" customFormat="false" ht="18.7" hidden="false" customHeight="true" outlineLevel="0" collapsed="false">
      <c r="A183" s="8" t="n">
        <v>182</v>
      </c>
      <c r="B183" s="3" t="s">
        <v>604</v>
      </c>
      <c r="C183" s="3" t="s">
        <v>605</v>
      </c>
      <c r="D183" s="3" t="s">
        <v>606</v>
      </c>
      <c r="E183" s="3" t="s">
        <v>154</v>
      </c>
      <c r="F183" s="9" t="n">
        <v>44985</v>
      </c>
      <c r="G183" s="10" t="s">
        <v>196</v>
      </c>
      <c r="H183" s="11" t="n">
        <v>44985.4375</v>
      </c>
      <c r="I183" s="3" t="s">
        <v>182</v>
      </c>
      <c r="J183" s="1" t="s">
        <v>157</v>
      </c>
      <c r="K183" s="3" t="s">
        <v>188</v>
      </c>
      <c r="L183" s="3" t="s">
        <v>159</v>
      </c>
    </row>
    <row r="184" customFormat="false" ht="18.7" hidden="false" customHeight="true" outlineLevel="0" collapsed="false">
      <c r="A184" s="8" t="n">
        <v>183</v>
      </c>
      <c r="B184" s="3" t="s">
        <v>607</v>
      </c>
      <c r="C184" s="3" t="s">
        <v>608</v>
      </c>
      <c r="D184" s="3" t="s">
        <v>609</v>
      </c>
      <c r="E184" s="3" t="s">
        <v>154</v>
      </c>
      <c r="F184" s="9" t="n">
        <v>44985</v>
      </c>
      <c r="G184" s="10" t="s">
        <v>173</v>
      </c>
      <c r="H184" s="11" t="n">
        <v>44985.4895833333</v>
      </c>
      <c r="I184" s="3" t="s">
        <v>156</v>
      </c>
      <c r="J184" s="1" t="s">
        <v>157</v>
      </c>
      <c r="K184" s="3" t="s">
        <v>188</v>
      </c>
      <c r="L184" s="3" t="s">
        <v>183</v>
      </c>
    </row>
    <row r="185" customFormat="false" ht="18.7" hidden="false" customHeight="true" outlineLevel="0" collapsed="false">
      <c r="A185" s="8" t="n">
        <v>184</v>
      </c>
      <c r="B185" s="3" t="s">
        <v>607</v>
      </c>
      <c r="C185" s="3" t="s">
        <v>608</v>
      </c>
      <c r="D185" s="3" t="s">
        <v>609</v>
      </c>
      <c r="E185" s="3" t="s">
        <v>154</v>
      </c>
      <c r="F185" s="9" t="n">
        <v>44985</v>
      </c>
      <c r="G185" s="10" t="s">
        <v>174</v>
      </c>
      <c r="H185" s="11" t="n">
        <v>44985.4902777778</v>
      </c>
      <c r="I185" s="3" t="s">
        <v>161</v>
      </c>
      <c r="J185" s="1" t="s">
        <v>157</v>
      </c>
      <c r="K185" s="3" t="s">
        <v>188</v>
      </c>
      <c r="L185" s="3" t="s">
        <v>162</v>
      </c>
    </row>
    <row r="186" customFormat="false" ht="18.7" hidden="false" customHeight="true" outlineLevel="0" collapsed="false">
      <c r="A186" s="8" t="n">
        <v>185</v>
      </c>
      <c r="B186" s="3" t="s">
        <v>610</v>
      </c>
      <c r="C186" s="3" t="s">
        <v>611</v>
      </c>
      <c r="D186" s="3" t="s">
        <v>612</v>
      </c>
      <c r="E186" s="3" t="s">
        <v>421</v>
      </c>
      <c r="F186" s="9" t="n">
        <v>44985</v>
      </c>
      <c r="G186" s="10" t="s">
        <v>206</v>
      </c>
      <c r="H186" s="11" t="n">
        <v>44985.5520833333</v>
      </c>
      <c r="I186" s="3" t="s">
        <v>289</v>
      </c>
      <c r="J186" s="1" t="s">
        <v>157</v>
      </c>
      <c r="K186" s="3" t="s">
        <v>188</v>
      </c>
      <c r="L186" s="3" t="s">
        <v>162</v>
      </c>
    </row>
    <row r="187" customFormat="false" ht="18.7" hidden="false" customHeight="true" outlineLevel="0" collapsed="false">
      <c r="A187" s="8" t="n">
        <v>186</v>
      </c>
      <c r="B187" s="3" t="s">
        <v>613</v>
      </c>
      <c r="C187" s="3" t="s">
        <v>614</v>
      </c>
      <c r="D187" s="3" t="s">
        <v>615</v>
      </c>
      <c r="E187" s="3" t="s">
        <v>154</v>
      </c>
      <c r="F187" s="9" t="n">
        <v>44985</v>
      </c>
      <c r="G187" s="10" t="s">
        <v>178</v>
      </c>
      <c r="H187" s="11" t="n">
        <v>44985.5729166667</v>
      </c>
      <c r="I187" s="3" t="s">
        <v>182</v>
      </c>
      <c r="J187" s="1" t="s">
        <v>157</v>
      </c>
      <c r="K187" s="3" t="s">
        <v>188</v>
      </c>
      <c r="L187" s="3" t="s">
        <v>183</v>
      </c>
    </row>
    <row r="188" customFormat="false" ht="18.7" hidden="false" customHeight="true" outlineLevel="0" collapsed="false">
      <c r="A188" s="8" t="n">
        <v>187</v>
      </c>
      <c r="B188" s="3" t="s">
        <v>616</v>
      </c>
      <c r="C188" s="3" t="s">
        <v>617</v>
      </c>
      <c r="D188" s="3" t="s">
        <v>618</v>
      </c>
      <c r="E188" s="3" t="s">
        <v>154</v>
      </c>
      <c r="F188" s="9" t="n">
        <v>44985</v>
      </c>
      <c r="G188" s="10" t="s">
        <v>213</v>
      </c>
      <c r="H188" s="11" t="n">
        <v>44985.59375</v>
      </c>
      <c r="I188" s="3" t="s">
        <v>156</v>
      </c>
      <c r="J188" s="1" t="s">
        <v>157</v>
      </c>
      <c r="K188" s="3" t="s">
        <v>188</v>
      </c>
      <c r="L188" s="3" t="s">
        <v>183</v>
      </c>
    </row>
    <row r="189" customFormat="false" ht="18.7" hidden="false" customHeight="true" outlineLevel="0" collapsed="false">
      <c r="A189" s="8" t="n">
        <v>188</v>
      </c>
      <c r="B189" s="3" t="s">
        <v>616</v>
      </c>
      <c r="C189" s="3" t="s">
        <v>617</v>
      </c>
      <c r="D189" s="3" t="s">
        <v>618</v>
      </c>
      <c r="E189" s="3" t="s">
        <v>154</v>
      </c>
      <c r="F189" s="9" t="n">
        <v>44985</v>
      </c>
      <c r="G189" s="10" t="s">
        <v>214</v>
      </c>
      <c r="H189" s="11" t="n">
        <v>44985.5944444445</v>
      </c>
      <c r="I189" s="3" t="s">
        <v>161</v>
      </c>
      <c r="J189" s="1" t="s">
        <v>157</v>
      </c>
      <c r="K189" s="3" t="s">
        <v>188</v>
      </c>
      <c r="L189" s="3" t="s">
        <v>162</v>
      </c>
    </row>
    <row r="190" customFormat="false" ht="18.7" hidden="false" customHeight="true" outlineLevel="0" collapsed="false">
      <c r="A190" s="8" t="n">
        <v>189</v>
      </c>
      <c r="B190" s="3" t="s">
        <v>619</v>
      </c>
      <c r="C190" s="3" t="s">
        <v>620</v>
      </c>
      <c r="D190" s="3" t="s">
        <v>621</v>
      </c>
      <c r="E190" s="3" t="s">
        <v>166</v>
      </c>
      <c r="F190" s="9" t="n">
        <v>44985</v>
      </c>
      <c r="G190" s="10" t="s">
        <v>218</v>
      </c>
      <c r="H190" s="11" t="n">
        <v>44985.625</v>
      </c>
      <c r="I190" s="3" t="s">
        <v>161</v>
      </c>
      <c r="J190" s="1" t="s">
        <v>157</v>
      </c>
      <c r="K190" s="3" t="s">
        <v>188</v>
      </c>
      <c r="L190" s="3" t="s">
        <v>159</v>
      </c>
    </row>
    <row r="191" customFormat="false" ht="18.7" hidden="false" customHeight="true" outlineLevel="0" collapsed="false">
      <c r="A191" s="8" t="n">
        <v>190</v>
      </c>
      <c r="B191" s="3" t="s">
        <v>622</v>
      </c>
      <c r="C191" s="3" t="s">
        <v>623</v>
      </c>
      <c r="D191" s="3" t="s">
        <v>624</v>
      </c>
      <c r="E191" s="3" t="s">
        <v>223</v>
      </c>
      <c r="F191" s="9" t="n">
        <v>44985</v>
      </c>
      <c r="G191" s="10" t="s">
        <v>224</v>
      </c>
      <c r="H191" s="11" t="n">
        <v>44985.6458333333</v>
      </c>
      <c r="I191" s="3" t="s">
        <v>156</v>
      </c>
      <c r="J191" s="1" t="s">
        <v>157</v>
      </c>
      <c r="K191" s="3" t="s">
        <v>188</v>
      </c>
      <c r="L191" s="3" t="s">
        <v>183</v>
      </c>
    </row>
    <row r="192" customFormat="false" ht="18.7" hidden="false" customHeight="true" outlineLevel="0" collapsed="false">
      <c r="A192" s="8" t="n">
        <v>191</v>
      </c>
      <c r="B192" s="3" t="s">
        <v>625</v>
      </c>
      <c r="C192" s="3" t="s">
        <v>626</v>
      </c>
      <c r="D192" s="3" t="s">
        <v>627</v>
      </c>
      <c r="E192" s="3" t="s">
        <v>154</v>
      </c>
      <c r="F192" s="9" t="n">
        <v>44986</v>
      </c>
      <c r="G192" s="10" t="s">
        <v>187</v>
      </c>
      <c r="H192" s="11" t="n">
        <v>44986.40625</v>
      </c>
      <c r="I192" s="3" t="s">
        <v>168</v>
      </c>
      <c r="J192" s="1" t="s">
        <v>157</v>
      </c>
      <c r="K192" s="3" t="s">
        <v>188</v>
      </c>
      <c r="L192" s="3" t="s">
        <v>183</v>
      </c>
    </row>
    <row r="193" customFormat="false" ht="18.7" hidden="false" customHeight="true" outlineLevel="0" collapsed="false">
      <c r="A193" s="8" t="n">
        <v>192</v>
      </c>
      <c r="B193" s="3" t="s">
        <v>625</v>
      </c>
      <c r="C193" s="3" t="s">
        <v>626</v>
      </c>
      <c r="D193" s="3" t="s">
        <v>627</v>
      </c>
      <c r="E193" s="3" t="s">
        <v>154</v>
      </c>
      <c r="F193" s="9" t="n">
        <v>44986</v>
      </c>
      <c r="G193" s="10" t="s">
        <v>189</v>
      </c>
      <c r="H193" s="11" t="n">
        <v>44986.4069444445</v>
      </c>
      <c r="I193" s="3" t="s">
        <v>161</v>
      </c>
      <c r="J193" s="1" t="s">
        <v>157</v>
      </c>
      <c r="K193" s="3" t="s">
        <v>188</v>
      </c>
      <c r="L193" s="3" t="s">
        <v>183</v>
      </c>
    </row>
    <row r="194" customFormat="false" ht="18.7" hidden="false" customHeight="true" outlineLevel="0" collapsed="false">
      <c r="A194" s="8" t="n">
        <v>193</v>
      </c>
      <c r="B194" s="3" t="s">
        <v>628</v>
      </c>
      <c r="C194" s="3" t="s">
        <v>629</v>
      </c>
      <c r="D194" s="3" t="s">
        <v>630</v>
      </c>
      <c r="E194" s="3" t="s">
        <v>154</v>
      </c>
      <c r="F194" s="9" t="n">
        <v>44986</v>
      </c>
      <c r="G194" s="10" t="s">
        <v>155</v>
      </c>
      <c r="H194" s="11" t="n">
        <v>44986.4270833333</v>
      </c>
      <c r="I194" s="3" t="s">
        <v>156</v>
      </c>
      <c r="J194" s="1" t="s">
        <v>157</v>
      </c>
      <c r="K194" s="3" t="s">
        <v>188</v>
      </c>
      <c r="L194" s="3" t="s">
        <v>159</v>
      </c>
    </row>
    <row r="195" customFormat="false" ht="18.7" hidden="false" customHeight="true" outlineLevel="0" collapsed="false">
      <c r="A195" s="8" t="n">
        <v>194</v>
      </c>
      <c r="B195" s="3" t="s">
        <v>628</v>
      </c>
      <c r="C195" s="3" t="s">
        <v>629</v>
      </c>
      <c r="D195" s="3" t="s">
        <v>630</v>
      </c>
      <c r="E195" s="3" t="s">
        <v>154</v>
      </c>
      <c r="F195" s="9" t="n">
        <v>44986</v>
      </c>
      <c r="G195" s="10" t="s">
        <v>160</v>
      </c>
      <c r="H195" s="11" t="n">
        <v>44986.4277777778</v>
      </c>
      <c r="I195" s="3" t="s">
        <v>161</v>
      </c>
      <c r="J195" s="1" t="s">
        <v>157</v>
      </c>
      <c r="K195" s="3" t="s">
        <v>188</v>
      </c>
      <c r="L195" s="3" t="s">
        <v>162</v>
      </c>
    </row>
    <row r="196" customFormat="false" ht="18.7" hidden="false" customHeight="true" outlineLevel="0" collapsed="false">
      <c r="A196" s="8" t="n">
        <v>195</v>
      </c>
      <c r="B196" s="3" t="s">
        <v>631</v>
      </c>
      <c r="C196" s="3" t="s">
        <v>632</v>
      </c>
      <c r="D196" s="3" t="s">
        <v>633</v>
      </c>
      <c r="E196" s="3" t="s">
        <v>154</v>
      </c>
      <c r="F196" s="9" t="n">
        <v>44986</v>
      </c>
      <c r="G196" s="10" t="s">
        <v>167</v>
      </c>
      <c r="H196" s="11" t="n">
        <v>44986.46875</v>
      </c>
      <c r="I196" s="3" t="s">
        <v>168</v>
      </c>
      <c r="J196" s="1" t="s">
        <v>157</v>
      </c>
      <c r="K196" s="3" t="s">
        <v>188</v>
      </c>
      <c r="L196" s="3" t="s">
        <v>162</v>
      </c>
    </row>
    <row r="197" customFormat="false" ht="18.7" hidden="false" customHeight="true" outlineLevel="0" collapsed="false">
      <c r="A197" s="8" t="n">
        <v>196</v>
      </c>
      <c r="B197" s="3" t="s">
        <v>634</v>
      </c>
      <c r="C197" s="3" t="s">
        <v>635</v>
      </c>
      <c r="D197" s="3" t="s">
        <v>636</v>
      </c>
      <c r="E197" s="3" t="s">
        <v>154</v>
      </c>
      <c r="F197" s="9" t="n">
        <v>44986</v>
      </c>
      <c r="G197" s="10" t="s">
        <v>178</v>
      </c>
      <c r="H197" s="11" t="n">
        <v>44986.5729166667</v>
      </c>
      <c r="I197" s="3" t="s">
        <v>161</v>
      </c>
      <c r="J197" s="1" t="s">
        <v>157</v>
      </c>
      <c r="K197" s="3" t="s">
        <v>188</v>
      </c>
      <c r="L197" s="3" t="s">
        <v>183</v>
      </c>
    </row>
    <row r="198" customFormat="false" ht="18.7" hidden="false" customHeight="true" outlineLevel="0" collapsed="false">
      <c r="A198" s="8" t="n">
        <v>197</v>
      </c>
      <c r="B198" s="3" t="s">
        <v>637</v>
      </c>
      <c r="C198" s="3" t="s">
        <v>638</v>
      </c>
      <c r="D198" s="3" t="s">
        <v>639</v>
      </c>
      <c r="E198" s="3" t="s">
        <v>154</v>
      </c>
      <c r="F198" s="9" t="n">
        <v>44986</v>
      </c>
      <c r="G198" s="10" t="s">
        <v>213</v>
      </c>
      <c r="H198" s="11" t="n">
        <v>44986.59375</v>
      </c>
      <c r="I198" s="3" t="s">
        <v>156</v>
      </c>
      <c r="J198" s="1" t="s">
        <v>157</v>
      </c>
      <c r="K198" s="3" t="s">
        <v>188</v>
      </c>
      <c r="L198" s="3" t="s">
        <v>159</v>
      </c>
    </row>
    <row r="199" customFormat="false" ht="18.7" hidden="false" customHeight="true" outlineLevel="0" collapsed="false">
      <c r="A199" s="8" t="n">
        <v>198</v>
      </c>
      <c r="B199" s="3" t="s">
        <v>637</v>
      </c>
      <c r="C199" s="3" t="s">
        <v>638</v>
      </c>
      <c r="D199" s="3" t="s">
        <v>639</v>
      </c>
      <c r="E199" s="3" t="s">
        <v>154</v>
      </c>
      <c r="F199" s="9" t="n">
        <v>44986</v>
      </c>
      <c r="G199" s="10" t="s">
        <v>214</v>
      </c>
      <c r="H199" s="11" t="n">
        <v>44986.5944444445</v>
      </c>
      <c r="I199" s="3" t="s">
        <v>161</v>
      </c>
      <c r="J199" s="1" t="s">
        <v>157</v>
      </c>
      <c r="K199" s="3" t="s">
        <v>188</v>
      </c>
      <c r="L199" s="3" t="s">
        <v>162</v>
      </c>
    </row>
    <row r="200" customFormat="false" ht="18.7" hidden="false" customHeight="true" outlineLevel="0" collapsed="false">
      <c r="A200" s="8" t="n">
        <v>199</v>
      </c>
      <c r="B200" s="3" t="s">
        <v>640</v>
      </c>
      <c r="C200" s="3" t="s">
        <v>641</v>
      </c>
      <c r="D200" s="3" t="s">
        <v>642</v>
      </c>
      <c r="E200" s="3" t="s">
        <v>154</v>
      </c>
      <c r="F200" s="9" t="n">
        <v>44986</v>
      </c>
      <c r="G200" s="10" t="s">
        <v>218</v>
      </c>
      <c r="H200" s="11" t="n">
        <v>44986.625</v>
      </c>
      <c r="I200" s="3" t="s">
        <v>168</v>
      </c>
      <c r="J200" s="1" t="s">
        <v>157</v>
      </c>
      <c r="K200" s="3" t="s">
        <v>188</v>
      </c>
      <c r="L200" s="3" t="s">
        <v>159</v>
      </c>
    </row>
    <row r="201" customFormat="false" ht="18.7" hidden="false" customHeight="true" outlineLevel="0" collapsed="false">
      <c r="A201" s="8" t="n">
        <v>200</v>
      </c>
      <c r="B201" s="3" t="s">
        <v>643</v>
      </c>
      <c r="C201" s="3" t="s">
        <v>644</v>
      </c>
      <c r="D201" s="3" t="s">
        <v>645</v>
      </c>
      <c r="E201" s="3" t="s">
        <v>154</v>
      </c>
      <c r="F201" s="9" t="n">
        <v>44986</v>
      </c>
      <c r="G201" s="10" t="s">
        <v>224</v>
      </c>
      <c r="H201" s="11" t="n">
        <v>44986.6458333333</v>
      </c>
      <c r="I201" s="3" t="s">
        <v>156</v>
      </c>
      <c r="J201" s="1" t="s">
        <v>157</v>
      </c>
      <c r="K201" s="3" t="s">
        <v>188</v>
      </c>
      <c r="L201" s="3" t="s">
        <v>159</v>
      </c>
    </row>
    <row r="202" customFormat="false" ht="18.7" hidden="false" customHeight="true" outlineLevel="0" collapsed="false">
      <c r="A202" s="8" t="n">
        <v>201</v>
      </c>
      <c r="B202" s="3" t="s">
        <v>643</v>
      </c>
      <c r="C202" s="3" t="s">
        <v>644</v>
      </c>
      <c r="D202" s="3" t="s">
        <v>645</v>
      </c>
      <c r="E202" s="3" t="s">
        <v>154</v>
      </c>
      <c r="F202" s="9" t="n">
        <v>44986</v>
      </c>
      <c r="G202" s="10" t="s">
        <v>225</v>
      </c>
      <c r="H202" s="11" t="n">
        <v>44986.6465277778</v>
      </c>
      <c r="I202" s="3" t="s">
        <v>161</v>
      </c>
      <c r="J202" s="1" t="s">
        <v>157</v>
      </c>
      <c r="K202" s="3" t="s">
        <v>188</v>
      </c>
      <c r="L202" s="3" t="s">
        <v>159</v>
      </c>
    </row>
    <row r="203" customFormat="false" ht="18.7" hidden="false" customHeight="true" outlineLevel="0" collapsed="false">
      <c r="A203" s="8" t="n">
        <v>202</v>
      </c>
      <c r="B203" s="3" t="s">
        <v>646</v>
      </c>
      <c r="C203" s="3" t="s">
        <v>647</v>
      </c>
      <c r="D203" s="3" t="s">
        <v>648</v>
      </c>
      <c r="E203" s="3" t="s">
        <v>154</v>
      </c>
      <c r="F203" s="9" t="n">
        <v>44987</v>
      </c>
      <c r="G203" s="10" t="s">
        <v>187</v>
      </c>
      <c r="H203" s="11" t="n">
        <v>44987.40625</v>
      </c>
      <c r="I203" s="3" t="s">
        <v>168</v>
      </c>
      <c r="J203" s="1" t="s">
        <v>157</v>
      </c>
      <c r="K203" s="3" t="s">
        <v>188</v>
      </c>
      <c r="L203" s="3" t="s">
        <v>159</v>
      </c>
    </row>
    <row r="204" customFormat="false" ht="18.7" hidden="false" customHeight="true" outlineLevel="0" collapsed="false">
      <c r="A204" s="8" t="n">
        <v>203</v>
      </c>
      <c r="B204" s="3" t="s">
        <v>649</v>
      </c>
      <c r="C204" s="3" t="s">
        <v>650</v>
      </c>
      <c r="D204" s="3" t="s">
        <v>651</v>
      </c>
      <c r="E204" s="3" t="s">
        <v>166</v>
      </c>
      <c r="F204" s="9" t="n">
        <v>44987</v>
      </c>
      <c r="G204" s="10" t="s">
        <v>196</v>
      </c>
      <c r="H204" s="11" t="n">
        <v>44987.4375</v>
      </c>
      <c r="I204" s="3" t="s">
        <v>182</v>
      </c>
      <c r="J204" s="1" t="s">
        <v>157</v>
      </c>
      <c r="K204" s="3" t="s">
        <v>188</v>
      </c>
      <c r="L204" s="3" t="s">
        <v>183</v>
      </c>
    </row>
    <row r="205" customFormat="false" ht="18.7" hidden="false" customHeight="true" outlineLevel="0" collapsed="false">
      <c r="A205" s="8" t="n">
        <v>204</v>
      </c>
      <c r="B205" s="3" t="s">
        <v>652</v>
      </c>
      <c r="C205" s="3" t="s">
        <v>653</v>
      </c>
      <c r="D205" s="3" t="s">
        <v>654</v>
      </c>
      <c r="E205" s="3" t="s">
        <v>166</v>
      </c>
      <c r="F205" s="9" t="n">
        <v>44987</v>
      </c>
      <c r="G205" s="10" t="s">
        <v>167</v>
      </c>
      <c r="H205" s="11" t="n">
        <v>44987.46875</v>
      </c>
      <c r="I205" s="3" t="s">
        <v>168</v>
      </c>
      <c r="J205" s="1" t="s">
        <v>157</v>
      </c>
      <c r="K205" s="3" t="s">
        <v>188</v>
      </c>
      <c r="L205" s="3" t="s">
        <v>159</v>
      </c>
    </row>
    <row r="206" customFormat="false" ht="18.7" hidden="false" customHeight="true" outlineLevel="0" collapsed="false">
      <c r="A206" s="8" t="n">
        <v>205</v>
      </c>
      <c r="B206" s="3" t="s">
        <v>655</v>
      </c>
      <c r="C206" s="3" t="s">
        <v>656</v>
      </c>
      <c r="D206" s="3" t="s">
        <v>657</v>
      </c>
      <c r="E206" s="3" t="s">
        <v>154</v>
      </c>
      <c r="F206" s="9" t="n">
        <v>44987</v>
      </c>
      <c r="G206" s="10" t="s">
        <v>173</v>
      </c>
      <c r="H206" s="11" t="n">
        <v>44987.4895833333</v>
      </c>
      <c r="I206" s="3" t="s">
        <v>156</v>
      </c>
      <c r="J206" s="1" t="s">
        <v>157</v>
      </c>
      <c r="K206" s="3" t="s">
        <v>188</v>
      </c>
      <c r="L206" s="3" t="s">
        <v>183</v>
      </c>
    </row>
    <row r="207" customFormat="false" ht="18.7" hidden="false" customHeight="true" outlineLevel="0" collapsed="false">
      <c r="A207" s="8" t="n">
        <v>206</v>
      </c>
      <c r="B207" s="3" t="s">
        <v>658</v>
      </c>
      <c r="C207" s="3" t="s">
        <v>659</v>
      </c>
      <c r="D207" s="3" t="s">
        <v>660</v>
      </c>
      <c r="E207" s="3" t="s">
        <v>154</v>
      </c>
      <c r="F207" s="9" t="n">
        <v>44987</v>
      </c>
      <c r="G207" s="10" t="s">
        <v>206</v>
      </c>
      <c r="H207" s="11" t="n">
        <v>44987.5520833333</v>
      </c>
      <c r="I207" s="3" t="s">
        <v>182</v>
      </c>
      <c r="J207" s="1" t="s">
        <v>157</v>
      </c>
      <c r="K207" s="3" t="s">
        <v>188</v>
      </c>
      <c r="L207" s="3" t="s">
        <v>159</v>
      </c>
    </row>
    <row r="208" customFormat="false" ht="18.7" hidden="false" customHeight="true" outlineLevel="0" collapsed="false">
      <c r="A208" s="8" t="n">
        <v>207</v>
      </c>
      <c r="B208" s="3" t="s">
        <v>661</v>
      </c>
      <c r="C208" s="3" t="s">
        <v>662</v>
      </c>
      <c r="D208" s="3" t="s">
        <v>663</v>
      </c>
      <c r="E208" s="3" t="s">
        <v>154</v>
      </c>
      <c r="F208" s="9" t="n">
        <v>44987</v>
      </c>
      <c r="G208" s="10" t="s">
        <v>178</v>
      </c>
      <c r="H208" s="11" t="n">
        <v>44987.5729166667</v>
      </c>
      <c r="I208" s="3" t="s">
        <v>161</v>
      </c>
      <c r="J208" s="1" t="s">
        <v>157</v>
      </c>
      <c r="K208" s="3" t="s">
        <v>188</v>
      </c>
      <c r="L208" s="3" t="s">
        <v>159</v>
      </c>
    </row>
    <row r="209" customFormat="false" ht="18.7" hidden="false" customHeight="true" outlineLevel="0" collapsed="false">
      <c r="A209" s="8" t="n">
        <v>208</v>
      </c>
      <c r="B209" s="3" t="s">
        <v>664</v>
      </c>
      <c r="C209" s="3" t="s">
        <v>665</v>
      </c>
      <c r="D209" s="3" t="s">
        <v>666</v>
      </c>
      <c r="E209" s="3" t="s">
        <v>154</v>
      </c>
      <c r="F209" s="9" t="n">
        <v>44987</v>
      </c>
      <c r="G209" s="10" t="s">
        <v>218</v>
      </c>
      <c r="H209" s="11" t="n">
        <v>44987.625</v>
      </c>
      <c r="I209" s="3" t="s">
        <v>161</v>
      </c>
      <c r="J209" s="1" t="s">
        <v>157</v>
      </c>
      <c r="K209" s="3" t="s">
        <v>188</v>
      </c>
      <c r="L209" s="3" t="s">
        <v>405</v>
      </c>
    </row>
    <row r="210" customFormat="false" ht="18.7" hidden="false" customHeight="true" outlineLevel="0" collapsed="false">
      <c r="A210" s="8" t="n">
        <v>209</v>
      </c>
      <c r="B210" s="3" t="s">
        <v>667</v>
      </c>
      <c r="C210" s="3" t="s">
        <v>668</v>
      </c>
      <c r="D210" s="3" t="s">
        <v>669</v>
      </c>
      <c r="E210" s="3" t="s">
        <v>154</v>
      </c>
      <c r="F210" s="9" t="n">
        <v>44987</v>
      </c>
      <c r="G210" s="10" t="s">
        <v>296</v>
      </c>
      <c r="H210" s="11" t="n">
        <v>44987.6354166667</v>
      </c>
      <c r="I210" s="3" t="s">
        <v>156</v>
      </c>
      <c r="J210" s="1" t="s">
        <v>157</v>
      </c>
      <c r="K210" s="3" t="s">
        <v>188</v>
      </c>
      <c r="L210" s="3" t="s">
        <v>183</v>
      </c>
    </row>
    <row r="211" customFormat="false" ht="18.7" hidden="false" customHeight="true" outlineLevel="0" collapsed="false">
      <c r="A211" s="8" t="n">
        <v>210</v>
      </c>
      <c r="B211" s="3" t="s">
        <v>667</v>
      </c>
      <c r="C211" s="3" t="s">
        <v>668</v>
      </c>
      <c r="D211" s="3" t="s">
        <v>669</v>
      </c>
      <c r="E211" s="3" t="s">
        <v>154</v>
      </c>
      <c r="F211" s="9" t="n">
        <v>44987</v>
      </c>
      <c r="G211" s="10" t="s">
        <v>297</v>
      </c>
      <c r="H211" s="11" t="n">
        <v>44987.6361111111</v>
      </c>
      <c r="I211" s="3" t="s">
        <v>161</v>
      </c>
      <c r="J211" s="1" t="s">
        <v>157</v>
      </c>
      <c r="K211" s="3" t="s">
        <v>188</v>
      </c>
      <c r="L211" s="3" t="s">
        <v>162</v>
      </c>
    </row>
    <row r="212" customFormat="false" ht="18.7" hidden="false" customHeight="true" outlineLevel="0" collapsed="false">
      <c r="A212" s="8" t="n">
        <v>211</v>
      </c>
      <c r="B212" s="3" t="s">
        <v>387</v>
      </c>
      <c r="C212" s="3" t="s">
        <v>388</v>
      </c>
      <c r="D212" s="3" t="s">
        <v>389</v>
      </c>
      <c r="E212" s="3" t="s">
        <v>154</v>
      </c>
      <c r="F212" s="9" t="n">
        <v>44988</v>
      </c>
      <c r="G212" s="10" t="s">
        <v>305</v>
      </c>
      <c r="H212" s="11" t="n">
        <v>44988.3854166667</v>
      </c>
      <c r="I212" s="3" t="s">
        <v>306</v>
      </c>
      <c r="J212" s="1" t="s">
        <v>157</v>
      </c>
      <c r="K212" s="3" t="s">
        <v>188</v>
      </c>
      <c r="L212" s="3" t="s">
        <v>159</v>
      </c>
    </row>
    <row r="213" customFormat="false" ht="18.7" hidden="false" customHeight="true" outlineLevel="0" collapsed="false">
      <c r="A213" s="8" t="n">
        <v>212</v>
      </c>
      <c r="B213" s="3" t="s">
        <v>670</v>
      </c>
      <c r="C213" s="3" t="s">
        <v>671</v>
      </c>
      <c r="D213" s="3" t="s">
        <v>672</v>
      </c>
      <c r="E213" s="3" t="s">
        <v>154</v>
      </c>
      <c r="F213" s="9" t="n">
        <v>44988</v>
      </c>
      <c r="G213" s="10" t="s">
        <v>311</v>
      </c>
      <c r="H213" s="11" t="n">
        <v>44988.4166666667</v>
      </c>
      <c r="I213" s="3" t="s">
        <v>156</v>
      </c>
      <c r="J213" s="1" t="s">
        <v>157</v>
      </c>
      <c r="K213" s="3" t="s">
        <v>188</v>
      </c>
      <c r="L213" s="3" t="s">
        <v>183</v>
      </c>
    </row>
    <row r="214" customFormat="false" ht="18.7" hidden="false" customHeight="true" outlineLevel="0" collapsed="false">
      <c r="A214" s="8" t="n">
        <v>213</v>
      </c>
      <c r="B214" s="3" t="s">
        <v>384</v>
      </c>
      <c r="C214" s="3" t="s">
        <v>385</v>
      </c>
      <c r="D214" s="3" t="s">
        <v>386</v>
      </c>
      <c r="E214" s="3" t="s">
        <v>154</v>
      </c>
      <c r="F214" s="9" t="n">
        <v>44988</v>
      </c>
      <c r="G214" s="10" t="s">
        <v>316</v>
      </c>
      <c r="H214" s="11" t="n">
        <v>44988.4583333333</v>
      </c>
      <c r="I214" s="3" t="s">
        <v>306</v>
      </c>
      <c r="J214" s="1" t="s">
        <v>157</v>
      </c>
      <c r="K214" s="3" t="s">
        <v>188</v>
      </c>
      <c r="L214" s="3" t="s">
        <v>183</v>
      </c>
    </row>
    <row r="215" customFormat="false" ht="18.7" hidden="false" customHeight="true" outlineLevel="0" collapsed="false">
      <c r="A215" s="8" t="n">
        <v>214</v>
      </c>
      <c r="B215" s="3" t="s">
        <v>673</v>
      </c>
      <c r="C215" s="3" t="s">
        <v>674</v>
      </c>
      <c r="D215" s="3" t="s">
        <v>675</v>
      </c>
      <c r="E215" s="3" t="s">
        <v>154</v>
      </c>
      <c r="F215" s="9" t="n">
        <v>44988</v>
      </c>
      <c r="G215" s="10" t="s">
        <v>173</v>
      </c>
      <c r="H215" s="11" t="n">
        <v>44988.4895833333</v>
      </c>
      <c r="I215" s="3" t="s">
        <v>156</v>
      </c>
      <c r="J215" s="1" t="s">
        <v>157</v>
      </c>
      <c r="K215" s="3" t="s">
        <v>188</v>
      </c>
      <c r="L215" s="3" t="s">
        <v>183</v>
      </c>
    </row>
    <row r="216" customFormat="false" ht="18.7" hidden="false" customHeight="true" outlineLevel="0" collapsed="false">
      <c r="A216" s="8" t="n">
        <v>215</v>
      </c>
      <c r="B216" s="3" t="s">
        <v>673</v>
      </c>
      <c r="C216" s="3" t="s">
        <v>674</v>
      </c>
      <c r="D216" s="3" t="s">
        <v>675</v>
      </c>
      <c r="E216" s="3" t="s">
        <v>154</v>
      </c>
      <c r="F216" s="9" t="n">
        <v>44988</v>
      </c>
      <c r="G216" s="10" t="s">
        <v>174</v>
      </c>
      <c r="H216" s="11" t="n">
        <v>44988.4902777778</v>
      </c>
      <c r="I216" s="3" t="s">
        <v>161</v>
      </c>
      <c r="J216" s="1" t="s">
        <v>157</v>
      </c>
      <c r="K216" s="3" t="s">
        <v>188</v>
      </c>
      <c r="L216" s="3" t="s">
        <v>162</v>
      </c>
    </row>
    <row r="217" customFormat="false" ht="18.7" hidden="false" customHeight="true" outlineLevel="0" collapsed="false">
      <c r="A217" s="8" t="n">
        <v>216</v>
      </c>
      <c r="B217" s="3" t="s">
        <v>396</v>
      </c>
      <c r="C217" s="3" t="s">
        <v>397</v>
      </c>
      <c r="D217" s="3" t="s">
        <v>398</v>
      </c>
      <c r="E217" s="3" t="s">
        <v>154</v>
      </c>
      <c r="F217" s="9" t="n">
        <v>44988</v>
      </c>
      <c r="G217" s="10" t="s">
        <v>178</v>
      </c>
      <c r="H217" s="11" t="n">
        <v>44988.5729166667</v>
      </c>
      <c r="I217" s="3" t="s">
        <v>306</v>
      </c>
      <c r="J217" s="1" t="s">
        <v>157</v>
      </c>
      <c r="K217" s="3" t="s">
        <v>188</v>
      </c>
      <c r="L217" s="3" t="s">
        <v>183</v>
      </c>
    </row>
    <row r="218" customFormat="false" ht="18.7" hidden="false" customHeight="true" outlineLevel="0" collapsed="false">
      <c r="A218" s="8" t="n">
        <v>217</v>
      </c>
      <c r="B218" s="3" t="s">
        <v>676</v>
      </c>
      <c r="C218" s="3" t="s">
        <v>677</v>
      </c>
      <c r="D218" s="3" t="s">
        <v>678</v>
      </c>
      <c r="E218" s="3" t="s">
        <v>154</v>
      </c>
      <c r="F218" s="9" t="n">
        <v>44988</v>
      </c>
      <c r="G218" s="10" t="s">
        <v>213</v>
      </c>
      <c r="H218" s="11" t="n">
        <v>44988.59375</v>
      </c>
      <c r="I218" s="3" t="s">
        <v>156</v>
      </c>
      <c r="J218" s="1" t="s">
        <v>157</v>
      </c>
      <c r="K218" s="3" t="s">
        <v>188</v>
      </c>
      <c r="L218" s="3" t="s">
        <v>183</v>
      </c>
    </row>
    <row r="219" customFormat="false" ht="18.7" hidden="false" customHeight="true" outlineLevel="0" collapsed="false">
      <c r="A219" s="8" t="n">
        <v>218</v>
      </c>
      <c r="B219" s="3" t="s">
        <v>676</v>
      </c>
      <c r="C219" s="3" t="s">
        <v>677</v>
      </c>
      <c r="D219" s="3" t="s">
        <v>678</v>
      </c>
      <c r="E219" s="3" t="s">
        <v>154</v>
      </c>
      <c r="F219" s="9" t="n">
        <v>44988</v>
      </c>
      <c r="G219" s="10" t="s">
        <v>214</v>
      </c>
      <c r="H219" s="11" t="n">
        <v>44988.5944444444</v>
      </c>
      <c r="I219" s="3" t="s">
        <v>161</v>
      </c>
      <c r="J219" s="1" t="s">
        <v>157</v>
      </c>
      <c r="K219" s="3" t="s">
        <v>188</v>
      </c>
      <c r="L219" s="3" t="s">
        <v>162</v>
      </c>
    </row>
    <row r="220" customFormat="false" ht="18.7" hidden="false" customHeight="true" outlineLevel="0" collapsed="false">
      <c r="A220" s="8" t="n">
        <v>219</v>
      </c>
      <c r="B220" s="3" t="s">
        <v>679</v>
      </c>
      <c r="C220" s="3" t="s">
        <v>680</v>
      </c>
      <c r="D220" s="3" t="s">
        <v>681</v>
      </c>
      <c r="E220" s="3" t="s">
        <v>154</v>
      </c>
      <c r="F220" s="9" t="n">
        <v>44988</v>
      </c>
      <c r="G220" s="10" t="s">
        <v>296</v>
      </c>
      <c r="H220" s="11" t="n">
        <v>44988.6354166667</v>
      </c>
      <c r="I220" s="3" t="s">
        <v>156</v>
      </c>
      <c r="J220" s="1" t="s">
        <v>157</v>
      </c>
      <c r="K220" s="3" t="s">
        <v>188</v>
      </c>
      <c r="L220" s="3" t="s">
        <v>183</v>
      </c>
    </row>
    <row r="221" customFormat="false" ht="18.7" hidden="false" customHeight="true" outlineLevel="0" collapsed="false">
      <c r="A221" s="8" t="n">
        <v>220</v>
      </c>
      <c r="B221" s="3" t="s">
        <v>679</v>
      </c>
      <c r="C221" s="3" t="s">
        <v>680</v>
      </c>
      <c r="D221" s="3" t="s">
        <v>681</v>
      </c>
      <c r="E221" s="3" t="s">
        <v>154</v>
      </c>
      <c r="F221" s="9" t="n">
        <v>44988</v>
      </c>
      <c r="G221" s="10" t="s">
        <v>297</v>
      </c>
      <c r="H221" s="11" t="n">
        <v>44988.6361111111</v>
      </c>
      <c r="I221" s="3" t="s">
        <v>161</v>
      </c>
      <c r="J221" s="1" t="s">
        <v>157</v>
      </c>
      <c r="K221" s="3" t="s">
        <v>188</v>
      </c>
      <c r="L221" s="3" t="s">
        <v>162</v>
      </c>
    </row>
    <row r="222" customFormat="false" ht="18.7" hidden="false" customHeight="true" outlineLevel="0" collapsed="false">
      <c r="A222" s="8" t="n">
        <v>221</v>
      </c>
      <c r="B222" s="3" t="s">
        <v>682</v>
      </c>
      <c r="C222" s="3" t="s">
        <v>683</v>
      </c>
      <c r="D222" s="3" t="s">
        <v>684</v>
      </c>
      <c r="E222" s="3" t="s">
        <v>154</v>
      </c>
      <c r="F222" s="9" t="n">
        <v>44988</v>
      </c>
      <c r="G222" s="10" t="s">
        <v>224</v>
      </c>
      <c r="H222" s="11" t="n">
        <v>44988.6458333333</v>
      </c>
      <c r="I222" s="3" t="s">
        <v>367</v>
      </c>
      <c r="J222" s="1" t="s">
        <v>157</v>
      </c>
      <c r="K222" s="3" t="s">
        <v>188</v>
      </c>
      <c r="L222" s="3" t="s">
        <v>159</v>
      </c>
    </row>
    <row r="223" customFormat="false" ht="18.7" hidden="false" customHeight="true" outlineLevel="0" collapsed="false">
      <c r="A223" s="8" t="n">
        <v>222</v>
      </c>
      <c r="B223" s="3" t="s">
        <v>682</v>
      </c>
      <c r="C223" s="3" t="s">
        <v>683</v>
      </c>
      <c r="D223" s="3" t="s">
        <v>684</v>
      </c>
      <c r="E223" s="3" t="s">
        <v>154</v>
      </c>
      <c r="F223" s="9" t="n">
        <v>44988</v>
      </c>
      <c r="G223" s="10" t="s">
        <v>225</v>
      </c>
      <c r="H223" s="11" t="n">
        <v>44988.6465277778</v>
      </c>
      <c r="I223" s="3" t="s">
        <v>367</v>
      </c>
      <c r="J223" s="1" t="s">
        <v>157</v>
      </c>
      <c r="K223" s="3" t="s">
        <v>188</v>
      </c>
      <c r="L223" s="3" t="s">
        <v>159</v>
      </c>
    </row>
    <row r="224" customFormat="false" ht="18.7" hidden="false" customHeight="true" outlineLevel="0" collapsed="false">
      <c r="A224" s="8" t="n">
        <v>223</v>
      </c>
      <c r="B224" s="3" t="s">
        <v>339</v>
      </c>
      <c r="C224" s="3" t="s">
        <v>340</v>
      </c>
      <c r="D224" s="3" t="s">
        <v>341</v>
      </c>
      <c r="E224" s="3" t="s">
        <v>332</v>
      </c>
      <c r="F224" s="9" t="n">
        <v>44991</v>
      </c>
      <c r="G224" s="10" t="s">
        <v>178</v>
      </c>
      <c r="H224" s="11" t="n">
        <v>44991.5729166667</v>
      </c>
      <c r="I224" s="3" t="s">
        <v>338</v>
      </c>
      <c r="J224" s="1" t="s">
        <v>157</v>
      </c>
      <c r="K224" s="3" t="s">
        <v>188</v>
      </c>
      <c r="L224" s="3" t="s">
        <v>183</v>
      </c>
    </row>
    <row r="225" customFormat="false" ht="18.7" hidden="false" customHeight="true" outlineLevel="0" collapsed="false">
      <c r="A225" s="8" t="n">
        <v>224</v>
      </c>
      <c r="B225" s="3" t="s">
        <v>350</v>
      </c>
      <c r="C225" s="3" t="s">
        <v>351</v>
      </c>
      <c r="D225" s="3" t="s">
        <v>352</v>
      </c>
      <c r="E225" s="3" t="s">
        <v>332</v>
      </c>
      <c r="F225" s="9" t="n">
        <v>44991</v>
      </c>
      <c r="G225" s="10" t="s">
        <v>258</v>
      </c>
      <c r="H225" s="11" t="n">
        <v>44991.6041666667</v>
      </c>
      <c r="I225" s="3" t="s">
        <v>338</v>
      </c>
      <c r="J225" s="1" t="s">
        <v>157</v>
      </c>
      <c r="K225" s="3" t="s">
        <v>188</v>
      </c>
      <c r="L225" s="3" t="s">
        <v>183</v>
      </c>
    </row>
    <row r="226" customFormat="false" ht="18.7" hidden="false" customHeight="true" outlineLevel="0" collapsed="false">
      <c r="A226" s="8" t="n">
        <v>225</v>
      </c>
      <c r="B226" s="3" t="s">
        <v>682</v>
      </c>
      <c r="C226" s="3" t="s">
        <v>683</v>
      </c>
      <c r="D226" s="3" t="s">
        <v>684</v>
      </c>
      <c r="E226" s="3" t="s">
        <v>154</v>
      </c>
      <c r="F226" s="9" t="n">
        <v>44992</v>
      </c>
      <c r="G226" s="10" t="s">
        <v>196</v>
      </c>
      <c r="H226" s="11" t="n">
        <v>44992.4375</v>
      </c>
      <c r="I226" s="3" t="s">
        <v>306</v>
      </c>
      <c r="J226" s="1" t="s">
        <v>157</v>
      </c>
      <c r="K226" s="3" t="s">
        <v>188</v>
      </c>
      <c r="L226" s="3" t="s">
        <v>183</v>
      </c>
    </row>
    <row r="227" customFormat="false" ht="18.7" hidden="false" customHeight="true" outlineLevel="0" collapsed="false">
      <c r="A227" s="8" t="n">
        <v>226</v>
      </c>
      <c r="B227" s="3" t="s">
        <v>685</v>
      </c>
      <c r="C227" s="3" t="s">
        <v>686</v>
      </c>
      <c r="D227" s="3" t="s">
        <v>687</v>
      </c>
      <c r="E227" s="3" t="s">
        <v>332</v>
      </c>
      <c r="F227" s="9" t="n">
        <v>44993</v>
      </c>
      <c r="G227" s="10" t="s">
        <v>349</v>
      </c>
      <c r="H227" s="11" t="n">
        <v>44993.375</v>
      </c>
      <c r="I227" s="3" t="s">
        <v>338</v>
      </c>
      <c r="J227" s="1" t="s">
        <v>157</v>
      </c>
      <c r="K227" s="3" t="s">
        <v>188</v>
      </c>
      <c r="L227" s="3" t="s">
        <v>183</v>
      </c>
    </row>
    <row r="228" customFormat="false" ht="18.7" hidden="false" customHeight="true" outlineLevel="0" collapsed="false">
      <c r="A228" s="8" t="n">
        <v>227</v>
      </c>
      <c r="B228" s="3" t="s">
        <v>688</v>
      </c>
      <c r="C228" s="3" t="s">
        <v>689</v>
      </c>
      <c r="D228" s="3" t="s">
        <v>690</v>
      </c>
      <c r="E228" s="3" t="s">
        <v>332</v>
      </c>
      <c r="F228" s="9" t="n">
        <v>44993</v>
      </c>
      <c r="G228" s="10" t="s">
        <v>311</v>
      </c>
      <c r="H228" s="11" t="n">
        <v>44993.4166666667</v>
      </c>
      <c r="I228" s="3" t="s">
        <v>338</v>
      </c>
      <c r="J228" s="1" t="s">
        <v>157</v>
      </c>
      <c r="K228" s="3" t="s">
        <v>188</v>
      </c>
      <c r="L228" s="3" t="s">
        <v>162</v>
      </c>
    </row>
    <row r="229" customFormat="false" ht="18.7" hidden="false" customHeight="true" outlineLevel="0" collapsed="false">
      <c r="A229" s="8" t="n">
        <v>228</v>
      </c>
      <c r="B229" s="3" t="s">
        <v>691</v>
      </c>
      <c r="C229" s="3" t="s">
        <v>692</v>
      </c>
      <c r="D229" s="3" t="s">
        <v>693</v>
      </c>
      <c r="E229" s="3" t="s">
        <v>441</v>
      </c>
      <c r="F229" s="9" t="n">
        <v>44993</v>
      </c>
      <c r="G229" s="10" t="s">
        <v>316</v>
      </c>
      <c r="H229" s="11" t="n">
        <v>44993.4583333333</v>
      </c>
      <c r="I229" s="3" t="s">
        <v>338</v>
      </c>
      <c r="J229" s="1" t="s">
        <v>157</v>
      </c>
      <c r="K229" s="3" t="s">
        <v>188</v>
      </c>
      <c r="L229" s="3" t="s">
        <v>183</v>
      </c>
    </row>
    <row r="230" customFormat="false" ht="18.7" hidden="false" customHeight="true" outlineLevel="0" collapsed="false">
      <c r="A230" s="8" t="n">
        <v>229</v>
      </c>
      <c r="B230" s="3" t="s">
        <v>694</v>
      </c>
      <c r="C230" s="3" t="s">
        <v>695</v>
      </c>
      <c r="D230" s="3" t="s">
        <v>696</v>
      </c>
      <c r="E230" s="3" t="s">
        <v>332</v>
      </c>
      <c r="F230" s="9" t="n">
        <v>44993</v>
      </c>
      <c r="G230" s="10" t="s">
        <v>333</v>
      </c>
      <c r="H230" s="11" t="n">
        <v>44993.5625</v>
      </c>
      <c r="I230" s="3" t="s">
        <v>338</v>
      </c>
      <c r="J230" s="1" t="s">
        <v>157</v>
      </c>
      <c r="K230" s="3" t="s">
        <v>188</v>
      </c>
      <c r="L230" s="3" t="s">
        <v>183</v>
      </c>
    </row>
    <row r="231" customFormat="false" ht="18.7" hidden="false" customHeight="true" outlineLevel="0" collapsed="false">
      <c r="A231" s="8" t="n">
        <v>230</v>
      </c>
      <c r="B231" s="3" t="s">
        <v>697</v>
      </c>
      <c r="C231" s="3" t="s">
        <v>698</v>
      </c>
      <c r="D231" s="3" t="s">
        <v>699</v>
      </c>
      <c r="E231" s="3" t="s">
        <v>154</v>
      </c>
      <c r="F231" s="9" t="n">
        <v>44994</v>
      </c>
      <c r="G231" s="10" t="s">
        <v>333</v>
      </c>
      <c r="H231" s="11" t="n">
        <v>44994.5625</v>
      </c>
      <c r="I231" s="3" t="s">
        <v>359</v>
      </c>
      <c r="J231" s="1" t="s">
        <v>157</v>
      </c>
      <c r="K231" s="3" t="s">
        <v>188</v>
      </c>
      <c r="L231" s="3" t="s">
        <v>162</v>
      </c>
    </row>
    <row r="232" customFormat="false" ht="18.7" hidden="false" customHeight="true" outlineLevel="0" collapsed="false">
      <c r="A232" s="8" t="n">
        <v>231</v>
      </c>
      <c r="B232" s="3" t="s">
        <v>697</v>
      </c>
      <c r="C232" s="3" t="s">
        <v>698</v>
      </c>
      <c r="D232" s="3" t="s">
        <v>699</v>
      </c>
      <c r="E232" s="3" t="s">
        <v>154</v>
      </c>
      <c r="F232" s="9" t="n">
        <v>44994</v>
      </c>
      <c r="G232" s="10" t="s">
        <v>371</v>
      </c>
      <c r="H232" s="11" t="n">
        <v>44994.5631944444</v>
      </c>
      <c r="I232" s="3" t="s">
        <v>161</v>
      </c>
      <c r="J232" s="1" t="s">
        <v>157</v>
      </c>
      <c r="K232" s="3" t="s">
        <v>188</v>
      </c>
      <c r="L232" s="3" t="s">
        <v>162</v>
      </c>
    </row>
    <row r="233" customFormat="false" ht="18.7" hidden="false" customHeight="true" outlineLevel="0" collapsed="false">
      <c r="A233" s="8" t="n">
        <v>232</v>
      </c>
      <c r="B233" s="3" t="s">
        <v>700</v>
      </c>
      <c r="C233" s="3" t="s">
        <v>701</v>
      </c>
      <c r="D233" s="3" t="s">
        <v>702</v>
      </c>
      <c r="E233" s="3" t="s">
        <v>154</v>
      </c>
      <c r="F233" s="9" t="n">
        <v>44994</v>
      </c>
      <c r="G233" s="10" t="s">
        <v>213</v>
      </c>
      <c r="H233" s="11" t="n">
        <v>44994.59375</v>
      </c>
      <c r="I233" s="3" t="s">
        <v>359</v>
      </c>
      <c r="J233" s="1" t="s">
        <v>157</v>
      </c>
      <c r="K233" s="3" t="s">
        <v>188</v>
      </c>
      <c r="L233" s="3" t="s">
        <v>183</v>
      </c>
    </row>
    <row r="234" customFormat="false" ht="18.7" hidden="false" customHeight="true" outlineLevel="0" collapsed="false">
      <c r="A234" s="8" t="n">
        <v>233</v>
      </c>
      <c r="B234" s="3" t="s">
        <v>700</v>
      </c>
      <c r="C234" s="3" t="s">
        <v>701</v>
      </c>
      <c r="D234" s="3" t="s">
        <v>702</v>
      </c>
      <c r="E234" s="3" t="s">
        <v>154</v>
      </c>
      <c r="F234" s="9" t="n">
        <v>44994</v>
      </c>
      <c r="G234" s="10" t="s">
        <v>214</v>
      </c>
      <c r="H234" s="11" t="n">
        <v>44994.5944444445</v>
      </c>
      <c r="I234" s="3" t="s">
        <v>161</v>
      </c>
      <c r="J234" s="1" t="s">
        <v>157</v>
      </c>
      <c r="K234" s="3" t="s">
        <v>188</v>
      </c>
      <c r="L234" s="3" t="s">
        <v>183</v>
      </c>
    </row>
    <row r="235" customFormat="false" ht="18.7" hidden="false" customHeight="true" outlineLevel="0" collapsed="false">
      <c r="A235" s="8" t="n">
        <v>234</v>
      </c>
      <c r="B235" s="3" t="s">
        <v>703</v>
      </c>
      <c r="C235" s="3" t="s">
        <v>704</v>
      </c>
      <c r="D235" s="3" t="s">
        <v>705</v>
      </c>
      <c r="E235" s="3" t="s">
        <v>154</v>
      </c>
      <c r="F235" s="9" t="n">
        <v>44994</v>
      </c>
      <c r="G235" s="10" t="s">
        <v>229</v>
      </c>
      <c r="H235" s="11" t="n">
        <v>44994.65625</v>
      </c>
      <c r="I235" s="3" t="s">
        <v>359</v>
      </c>
      <c r="J235" s="1" t="s">
        <v>157</v>
      </c>
      <c r="K235" s="3" t="s">
        <v>188</v>
      </c>
      <c r="L235" s="3" t="s">
        <v>159</v>
      </c>
    </row>
    <row r="236" customFormat="false" ht="18.7" hidden="false" customHeight="true" outlineLevel="0" collapsed="false">
      <c r="A236" s="8" t="n">
        <v>235</v>
      </c>
      <c r="B236" s="3" t="s">
        <v>703</v>
      </c>
      <c r="C236" s="3" t="s">
        <v>704</v>
      </c>
      <c r="D236" s="3" t="s">
        <v>705</v>
      </c>
      <c r="E236" s="3" t="s">
        <v>154</v>
      </c>
      <c r="F236" s="9" t="n">
        <v>44994</v>
      </c>
      <c r="G236" s="10" t="s">
        <v>428</v>
      </c>
      <c r="H236" s="11" t="n">
        <v>44994.6569444445</v>
      </c>
      <c r="I236" s="3" t="s">
        <v>161</v>
      </c>
      <c r="J236" s="1" t="s">
        <v>157</v>
      </c>
      <c r="K236" s="3" t="s">
        <v>188</v>
      </c>
      <c r="L236" s="3" t="s">
        <v>159</v>
      </c>
    </row>
    <row r="237" customFormat="false" ht="18.7" hidden="false" customHeight="true" outlineLevel="0" collapsed="false">
      <c r="A237" s="8" t="n">
        <v>236</v>
      </c>
      <c r="B237" s="3" t="s">
        <v>706</v>
      </c>
      <c r="C237" s="3" t="s">
        <v>707</v>
      </c>
      <c r="D237" s="3" t="s">
        <v>708</v>
      </c>
      <c r="E237" s="3" t="s">
        <v>332</v>
      </c>
      <c r="F237" s="9" t="n">
        <v>44995</v>
      </c>
      <c r="G237" s="10" t="s">
        <v>349</v>
      </c>
      <c r="H237" s="11" t="n">
        <v>44995.375</v>
      </c>
      <c r="I237" s="3" t="s">
        <v>338</v>
      </c>
      <c r="J237" s="1" t="s">
        <v>157</v>
      </c>
      <c r="K237" s="3" t="s">
        <v>188</v>
      </c>
      <c r="L237" s="3" t="s">
        <v>183</v>
      </c>
    </row>
    <row r="238" customFormat="false" ht="18.7" hidden="false" customHeight="true" outlineLevel="0" collapsed="false">
      <c r="A238" s="8" t="n">
        <v>237</v>
      </c>
      <c r="B238" s="3" t="s">
        <v>709</v>
      </c>
      <c r="C238" s="3" t="s">
        <v>710</v>
      </c>
      <c r="D238" s="3" t="s">
        <v>711</v>
      </c>
      <c r="E238" s="3" t="s">
        <v>332</v>
      </c>
      <c r="F238" s="9" t="n">
        <v>44995</v>
      </c>
      <c r="G238" s="10" t="s">
        <v>437</v>
      </c>
      <c r="H238" s="11" t="n">
        <v>44995.3958333333</v>
      </c>
      <c r="I238" s="3" t="s">
        <v>338</v>
      </c>
      <c r="J238" s="1" t="s">
        <v>157</v>
      </c>
      <c r="K238" s="3" t="s">
        <v>188</v>
      </c>
      <c r="L238" s="3" t="s">
        <v>183</v>
      </c>
    </row>
    <row r="239" customFormat="false" ht="18.7" hidden="false" customHeight="true" outlineLevel="0" collapsed="false">
      <c r="A239" s="8" t="n">
        <v>238</v>
      </c>
      <c r="B239" s="3" t="s">
        <v>712</v>
      </c>
      <c r="C239" s="3" t="s">
        <v>713</v>
      </c>
      <c r="D239" s="3" t="s">
        <v>714</v>
      </c>
      <c r="E239" s="3" t="s">
        <v>332</v>
      </c>
      <c r="F239" s="9" t="n">
        <v>44995</v>
      </c>
      <c r="G239" s="10" t="s">
        <v>311</v>
      </c>
      <c r="H239" s="11" t="n">
        <v>44995.4166666667</v>
      </c>
      <c r="I239" s="3" t="s">
        <v>338</v>
      </c>
      <c r="J239" s="1" t="s">
        <v>157</v>
      </c>
      <c r="K239" s="3" t="s">
        <v>188</v>
      </c>
      <c r="L239" s="3" t="s">
        <v>183</v>
      </c>
    </row>
    <row r="240" customFormat="false" ht="18.7" hidden="false" customHeight="true" outlineLevel="0" collapsed="false">
      <c r="A240" s="8" t="n">
        <v>239</v>
      </c>
      <c r="B240" s="3" t="s">
        <v>715</v>
      </c>
      <c r="C240" s="3" t="s">
        <v>716</v>
      </c>
      <c r="D240" s="3" t="s">
        <v>717</v>
      </c>
      <c r="E240" s="3" t="s">
        <v>154</v>
      </c>
      <c r="F240" s="9" t="n">
        <v>44998</v>
      </c>
      <c r="G240" s="10" t="s">
        <v>349</v>
      </c>
      <c r="H240" s="11" t="n">
        <v>44998.375</v>
      </c>
      <c r="I240" s="3" t="s">
        <v>359</v>
      </c>
      <c r="J240" s="1" t="s">
        <v>157</v>
      </c>
      <c r="K240" s="3" t="s">
        <v>188</v>
      </c>
      <c r="L240" s="3" t="s">
        <v>183</v>
      </c>
    </row>
    <row r="241" customFormat="false" ht="18.7" hidden="false" customHeight="true" outlineLevel="0" collapsed="false">
      <c r="A241" s="8" t="n">
        <v>240</v>
      </c>
      <c r="B241" s="3" t="s">
        <v>718</v>
      </c>
      <c r="C241" s="3" t="s">
        <v>719</v>
      </c>
      <c r="D241" s="3" t="s">
        <v>720</v>
      </c>
      <c r="E241" s="3" t="s">
        <v>166</v>
      </c>
      <c r="F241" s="9" t="n">
        <v>44998</v>
      </c>
      <c r="G241" s="10" t="s">
        <v>196</v>
      </c>
      <c r="H241" s="11" t="n">
        <v>44998.4375</v>
      </c>
      <c r="I241" s="3" t="s">
        <v>359</v>
      </c>
      <c r="J241" s="1" t="s">
        <v>157</v>
      </c>
      <c r="K241" s="3" t="s">
        <v>188</v>
      </c>
      <c r="L241" s="3" t="s">
        <v>183</v>
      </c>
    </row>
    <row r="242" customFormat="false" ht="18.7" hidden="false" customHeight="true" outlineLevel="0" collapsed="false">
      <c r="A242" s="8" t="n">
        <v>241</v>
      </c>
      <c r="B242" s="3" t="s">
        <v>721</v>
      </c>
      <c r="C242" s="3" t="s">
        <v>722</v>
      </c>
      <c r="D242" s="3" t="s">
        <v>723</v>
      </c>
      <c r="E242" s="3" t="s">
        <v>154</v>
      </c>
      <c r="F242" s="9" t="n">
        <v>44998</v>
      </c>
      <c r="G242" s="10" t="s">
        <v>242</v>
      </c>
      <c r="H242" s="11" t="n">
        <v>44998.4791666667</v>
      </c>
      <c r="I242" s="3" t="s">
        <v>156</v>
      </c>
      <c r="J242" s="1" t="s">
        <v>157</v>
      </c>
      <c r="K242" s="3" t="s">
        <v>188</v>
      </c>
      <c r="L242" s="3" t="s">
        <v>183</v>
      </c>
    </row>
    <row r="243" customFormat="false" ht="18.7" hidden="false" customHeight="true" outlineLevel="0" collapsed="false">
      <c r="A243" s="8" t="n">
        <v>242</v>
      </c>
      <c r="B243" s="3" t="s">
        <v>721</v>
      </c>
      <c r="C243" s="3" t="s">
        <v>722</v>
      </c>
      <c r="D243" s="3" t="s">
        <v>723</v>
      </c>
      <c r="E243" s="3" t="s">
        <v>154</v>
      </c>
      <c r="F243" s="9" t="n">
        <v>44998</v>
      </c>
      <c r="G243" s="10" t="s">
        <v>243</v>
      </c>
      <c r="H243" s="11" t="n">
        <v>44998.4798611111</v>
      </c>
      <c r="I243" s="3" t="s">
        <v>161</v>
      </c>
      <c r="J243" s="1" t="s">
        <v>157</v>
      </c>
      <c r="K243" s="3" t="s">
        <v>188</v>
      </c>
      <c r="L243" s="3" t="s">
        <v>162</v>
      </c>
    </row>
    <row r="244" customFormat="false" ht="18.7" hidden="false" customHeight="true" outlineLevel="0" collapsed="false">
      <c r="A244" s="8" t="n">
        <v>243</v>
      </c>
      <c r="B244" s="3" t="s">
        <v>724</v>
      </c>
      <c r="C244" s="3" t="s">
        <v>725</v>
      </c>
      <c r="D244" s="3" t="s">
        <v>726</v>
      </c>
      <c r="E244" s="3" t="s">
        <v>154</v>
      </c>
      <c r="F244" s="9" t="n">
        <v>44999</v>
      </c>
      <c r="G244" s="10" t="s">
        <v>349</v>
      </c>
      <c r="H244" s="11" t="n">
        <v>44999.375</v>
      </c>
      <c r="I244" s="3" t="s">
        <v>359</v>
      </c>
      <c r="J244" s="1" t="s">
        <v>157</v>
      </c>
      <c r="K244" s="3" t="s">
        <v>188</v>
      </c>
      <c r="L244" s="3" t="s">
        <v>183</v>
      </c>
    </row>
    <row r="245" customFormat="false" ht="18.7" hidden="false" customHeight="true" outlineLevel="0" collapsed="false">
      <c r="A245" s="8" t="n">
        <v>244</v>
      </c>
      <c r="B245" s="3" t="s">
        <v>724</v>
      </c>
      <c r="C245" s="3" t="s">
        <v>725</v>
      </c>
      <c r="D245" s="3" t="s">
        <v>726</v>
      </c>
      <c r="E245" s="3" t="s">
        <v>154</v>
      </c>
      <c r="F245" s="9" t="n">
        <v>44999</v>
      </c>
      <c r="G245" s="10" t="s">
        <v>360</v>
      </c>
      <c r="H245" s="11" t="n">
        <v>44999.3756944444</v>
      </c>
      <c r="I245" s="3" t="s">
        <v>161</v>
      </c>
      <c r="J245" s="1" t="s">
        <v>157</v>
      </c>
      <c r="K245" s="3" t="s">
        <v>188</v>
      </c>
      <c r="L245" s="3" t="s">
        <v>183</v>
      </c>
    </row>
    <row r="246" customFormat="false" ht="18.7" hidden="false" customHeight="true" outlineLevel="0" collapsed="false">
      <c r="A246" s="8" t="n">
        <v>245</v>
      </c>
      <c r="B246" s="3" t="s">
        <v>727</v>
      </c>
      <c r="C246" s="3" t="s">
        <v>728</v>
      </c>
      <c r="D246" s="3" t="s">
        <v>729</v>
      </c>
      <c r="E246" s="3" t="s">
        <v>223</v>
      </c>
      <c r="F246" s="9" t="n">
        <v>44999</v>
      </c>
      <c r="G246" s="10" t="s">
        <v>187</v>
      </c>
      <c r="H246" s="11" t="n">
        <v>44999.40625</v>
      </c>
      <c r="I246" s="3" t="s">
        <v>359</v>
      </c>
      <c r="J246" s="1" t="s">
        <v>157</v>
      </c>
      <c r="K246" s="3" t="s">
        <v>188</v>
      </c>
      <c r="L246" s="3" t="s">
        <v>183</v>
      </c>
    </row>
    <row r="247" customFormat="false" ht="18.7" hidden="false" customHeight="true" outlineLevel="0" collapsed="false">
      <c r="A247" s="8" t="n">
        <v>246</v>
      </c>
      <c r="B247" s="3" t="s">
        <v>730</v>
      </c>
      <c r="C247" s="3" t="s">
        <v>731</v>
      </c>
      <c r="D247" s="3" t="s">
        <v>732</v>
      </c>
      <c r="E247" s="3" t="s">
        <v>166</v>
      </c>
      <c r="F247" s="9" t="n">
        <v>44999</v>
      </c>
      <c r="G247" s="10" t="s">
        <v>167</v>
      </c>
      <c r="H247" s="11" t="n">
        <v>44999.46875</v>
      </c>
      <c r="I247" s="3" t="s">
        <v>359</v>
      </c>
      <c r="J247" s="1" t="s">
        <v>157</v>
      </c>
      <c r="K247" s="3" t="s">
        <v>188</v>
      </c>
      <c r="L247" s="3" t="s">
        <v>183</v>
      </c>
    </row>
    <row r="248" customFormat="false" ht="18.7" hidden="false" customHeight="true" outlineLevel="0" collapsed="false">
      <c r="A248" s="8" t="n">
        <v>247</v>
      </c>
      <c r="B248" s="3" t="s">
        <v>730</v>
      </c>
      <c r="C248" s="3" t="s">
        <v>731</v>
      </c>
      <c r="D248" s="3" t="s">
        <v>732</v>
      </c>
      <c r="E248" s="3" t="s">
        <v>166</v>
      </c>
      <c r="F248" s="9" t="n">
        <v>44999</v>
      </c>
      <c r="G248" s="10" t="s">
        <v>169</v>
      </c>
      <c r="H248" s="11" t="n">
        <v>44999.4694444445</v>
      </c>
      <c r="I248" s="3" t="s">
        <v>161</v>
      </c>
      <c r="J248" s="1" t="s">
        <v>157</v>
      </c>
      <c r="K248" s="3" t="s">
        <v>188</v>
      </c>
      <c r="L248" s="3" t="s">
        <v>183</v>
      </c>
    </row>
    <row r="249" customFormat="false" ht="18.7" hidden="false" customHeight="true" outlineLevel="0" collapsed="false">
      <c r="A249" s="8" t="n">
        <v>248</v>
      </c>
      <c r="B249" s="3" t="s">
        <v>733</v>
      </c>
      <c r="C249" s="3" t="s">
        <v>734</v>
      </c>
      <c r="D249" s="3" t="s">
        <v>735</v>
      </c>
      <c r="E249" s="3" t="s">
        <v>154</v>
      </c>
      <c r="F249" s="9" t="n">
        <v>44999</v>
      </c>
      <c r="G249" s="10" t="s">
        <v>333</v>
      </c>
      <c r="H249" s="11" t="n">
        <v>44999.5625</v>
      </c>
      <c r="I249" s="3" t="s">
        <v>359</v>
      </c>
      <c r="J249" s="1" t="s">
        <v>157</v>
      </c>
      <c r="K249" s="3" t="s">
        <v>188</v>
      </c>
      <c r="L249" s="3" t="s">
        <v>183</v>
      </c>
    </row>
    <row r="250" customFormat="false" ht="18.7" hidden="false" customHeight="true" outlineLevel="0" collapsed="false">
      <c r="A250" s="8" t="n">
        <v>249</v>
      </c>
      <c r="B250" s="3" t="s">
        <v>733</v>
      </c>
      <c r="C250" s="3" t="s">
        <v>734</v>
      </c>
      <c r="D250" s="3" t="s">
        <v>735</v>
      </c>
      <c r="E250" s="3" t="s">
        <v>154</v>
      </c>
      <c r="F250" s="9" t="n">
        <v>44999</v>
      </c>
      <c r="G250" s="10" t="s">
        <v>371</v>
      </c>
      <c r="H250" s="11" t="n">
        <v>44999.5631944444</v>
      </c>
      <c r="I250" s="3" t="s">
        <v>161</v>
      </c>
      <c r="J250" s="1" t="s">
        <v>157</v>
      </c>
      <c r="K250" s="3" t="s">
        <v>188</v>
      </c>
      <c r="L250" s="3" t="s">
        <v>183</v>
      </c>
    </row>
    <row r="251" customFormat="false" ht="18.7" hidden="false" customHeight="true" outlineLevel="0" collapsed="false">
      <c r="A251" s="8" t="n">
        <v>250</v>
      </c>
      <c r="B251" s="3" t="s">
        <v>493</v>
      </c>
      <c r="C251" s="3" t="s">
        <v>494</v>
      </c>
      <c r="D251" s="3" t="s">
        <v>495</v>
      </c>
      <c r="E251" s="3" t="s">
        <v>332</v>
      </c>
      <c r="F251" s="9" t="n">
        <v>44999</v>
      </c>
      <c r="G251" s="10" t="s">
        <v>224</v>
      </c>
      <c r="H251" s="11" t="n">
        <v>44999.6458333333</v>
      </c>
      <c r="I251" s="3" t="s">
        <v>338</v>
      </c>
      <c r="J251" s="1" t="s">
        <v>157</v>
      </c>
      <c r="K251" s="3" t="s">
        <v>188</v>
      </c>
      <c r="L251" s="3" t="s">
        <v>183</v>
      </c>
    </row>
    <row r="252" customFormat="false" ht="18.7" hidden="false" customHeight="true" outlineLevel="0" collapsed="false">
      <c r="A252" s="8" t="n">
        <v>251</v>
      </c>
      <c r="B252" s="3" t="s">
        <v>736</v>
      </c>
      <c r="C252" s="3" t="s">
        <v>737</v>
      </c>
      <c r="D252" s="3" t="s">
        <v>738</v>
      </c>
      <c r="E252" s="3" t="s">
        <v>154</v>
      </c>
      <c r="F252" s="9" t="n">
        <v>45000</v>
      </c>
      <c r="G252" s="10" t="s">
        <v>349</v>
      </c>
      <c r="H252" s="11" t="n">
        <v>45000.375</v>
      </c>
      <c r="I252" s="3" t="s">
        <v>359</v>
      </c>
      <c r="J252" s="1" t="s">
        <v>157</v>
      </c>
      <c r="K252" s="3" t="s">
        <v>188</v>
      </c>
      <c r="L252" s="3" t="s">
        <v>183</v>
      </c>
    </row>
    <row r="253" customFormat="false" ht="18.7" hidden="false" customHeight="true" outlineLevel="0" collapsed="false">
      <c r="A253" s="8" t="n">
        <v>252</v>
      </c>
      <c r="B253" s="3" t="s">
        <v>736</v>
      </c>
      <c r="C253" s="3" t="s">
        <v>737</v>
      </c>
      <c r="D253" s="3" t="s">
        <v>738</v>
      </c>
      <c r="E253" s="3" t="s">
        <v>154</v>
      </c>
      <c r="F253" s="9" t="n">
        <v>45000</v>
      </c>
      <c r="G253" s="10" t="s">
        <v>360</v>
      </c>
      <c r="H253" s="11" t="n">
        <v>45000.3756944444</v>
      </c>
      <c r="I253" s="3" t="s">
        <v>161</v>
      </c>
      <c r="J253" s="1" t="s">
        <v>157</v>
      </c>
      <c r="K253" s="3" t="s">
        <v>188</v>
      </c>
      <c r="L253" s="3" t="s">
        <v>183</v>
      </c>
    </row>
    <row r="254" customFormat="false" ht="18.7" hidden="false" customHeight="true" outlineLevel="0" collapsed="false">
      <c r="A254" s="8" t="n">
        <v>253</v>
      </c>
      <c r="B254" s="3" t="s">
        <v>739</v>
      </c>
      <c r="C254" s="3" t="s">
        <v>740</v>
      </c>
      <c r="D254" s="3" t="s">
        <v>741</v>
      </c>
      <c r="E254" s="3" t="s">
        <v>154</v>
      </c>
      <c r="F254" s="9" t="n">
        <v>45000</v>
      </c>
      <c r="G254" s="10" t="s">
        <v>187</v>
      </c>
      <c r="H254" s="11" t="n">
        <v>45000.40625</v>
      </c>
      <c r="I254" s="3" t="s">
        <v>359</v>
      </c>
      <c r="J254" s="1" t="s">
        <v>157</v>
      </c>
      <c r="K254" s="3" t="s">
        <v>188</v>
      </c>
      <c r="L254" s="3" t="s">
        <v>183</v>
      </c>
    </row>
    <row r="255" customFormat="false" ht="18.7" hidden="false" customHeight="true" outlineLevel="0" collapsed="false">
      <c r="A255" s="8" t="n">
        <v>254</v>
      </c>
      <c r="B255" s="3" t="s">
        <v>742</v>
      </c>
      <c r="C255" s="3" t="s">
        <v>743</v>
      </c>
      <c r="D255" s="3" t="s">
        <v>744</v>
      </c>
      <c r="E255" s="3" t="s">
        <v>348</v>
      </c>
      <c r="F255" s="9" t="n">
        <v>45000</v>
      </c>
      <c r="G255" s="10" t="s">
        <v>196</v>
      </c>
      <c r="H255" s="11" t="n">
        <v>45000.4375</v>
      </c>
      <c r="I255" s="3" t="s">
        <v>338</v>
      </c>
      <c r="J255" s="1" t="s">
        <v>157</v>
      </c>
      <c r="K255" s="3" t="s">
        <v>188</v>
      </c>
      <c r="L255" s="3" t="s">
        <v>183</v>
      </c>
    </row>
    <row r="256" customFormat="false" ht="18.7" hidden="false" customHeight="true" outlineLevel="0" collapsed="false">
      <c r="A256" s="8" t="n">
        <v>255</v>
      </c>
      <c r="B256" s="3" t="s">
        <v>483</v>
      </c>
      <c r="C256" s="3" t="s">
        <v>484</v>
      </c>
      <c r="D256" s="3" t="s">
        <v>485</v>
      </c>
      <c r="E256" s="3" t="s">
        <v>332</v>
      </c>
      <c r="F256" s="9" t="n">
        <v>45000</v>
      </c>
      <c r="G256" s="10" t="s">
        <v>258</v>
      </c>
      <c r="H256" s="11" t="n">
        <v>45000.6041666667</v>
      </c>
      <c r="I256" s="3" t="s">
        <v>338</v>
      </c>
      <c r="J256" s="1" t="s">
        <v>157</v>
      </c>
      <c r="K256" s="3" t="s">
        <v>188</v>
      </c>
      <c r="L256" s="3" t="s">
        <v>183</v>
      </c>
    </row>
    <row r="257" customFormat="false" ht="18.7" hidden="false" customHeight="true" outlineLevel="0" collapsed="false">
      <c r="A257" s="8" t="n">
        <v>256</v>
      </c>
      <c r="B257" s="3" t="s">
        <v>745</v>
      </c>
      <c r="C257" s="3" t="s">
        <v>746</v>
      </c>
      <c r="D257" s="3" t="s">
        <v>747</v>
      </c>
      <c r="E257" s="3" t="s">
        <v>154</v>
      </c>
      <c r="F257" s="9" t="n">
        <v>45001</v>
      </c>
      <c r="G257" s="10" t="s">
        <v>349</v>
      </c>
      <c r="H257" s="11" t="n">
        <v>45001.375</v>
      </c>
      <c r="I257" s="3" t="s">
        <v>289</v>
      </c>
      <c r="J257" s="1" t="s">
        <v>157</v>
      </c>
      <c r="K257" s="3" t="s">
        <v>188</v>
      </c>
      <c r="L257" s="3" t="s">
        <v>183</v>
      </c>
    </row>
    <row r="258" customFormat="false" ht="18.7" hidden="false" customHeight="true" outlineLevel="0" collapsed="false">
      <c r="A258" s="8" t="n">
        <v>257</v>
      </c>
      <c r="B258" s="3" t="s">
        <v>745</v>
      </c>
      <c r="C258" s="3" t="s">
        <v>746</v>
      </c>
      <c r="D258" s="3" t="s">
        <v>747</v>
      </c>
      <c r="E258" s="3" t="s">
        <v>154</v>
      </c>
      <c r="F258" s="9" t="n">
        <v>45001</v>
      </c>
      <c r="G258" s="10" t="s">
        <v>360</v>
      </c>
      <c r="H258" s="11" t="n">
        <v>45001.3756944445</v>
      </c>
      <c r="I258" s="3" t="s">
        <v>161</v>
      </c>
      <c r="J258" s="1" t="s">
        <v>157</v>
      </c>
      <c r="K258" s="3" t="s">
        <v>188</v>
      </c>
      <c r="L258" s="3" t="s">
        <v>183</v>
      </c>
    </row>
    <row r="259" customFormat="false" ht="18.7" hidden="false" customHeight="true" outlineLevel="0" collapsed="false">
      <c r="A259" s="8" t="n">
        <v>258</v>
      </c>
      <c r="B259" s="3" t="s">
        <v>748</v>
      </c>
      <c r="C259" s="3" t="s">
        <v>749</v>
      </c>
      <c r="D259" s="3" t="s">
        <v>750</v>
      </c>
      <c r="E259" s="3" t="s">
        <v>154</v>
      </c>
      <c r="F259" s="9" t="n">
        <v>45001</v>
      </c>
      <c r="G259" s="10" t="s">
        <v>187</v>
      </c>
      <c r="H259" s="11" t="n">
        <v>45001.40625</v>
      </c>
      <c r="I259" s="3" t="s">
        <v>359</v>
      </c>
      <c r="J259" s="1" t="s">
        <v>157</v>
      </c>
      <c r="K259" s="3" t="s">
        <v>188</v>
      </c>
      <c r="L259" s="3" t="s">
        <v>183</v>
      </c>
    </row>
    <row r="260" customFormat="false" ht="18.7" hidden="false" customHeight="true" outlineLevel="0" collapsed="false">
      <c r="A260" s="8" t="n">
        <v>259</v>
      </c>
      <c r="B260" s="3" t="s">
        <v>748</v>
      </c>
      <c r="C260" s="3" t="s">
        <v>749</v>
      </c>
      <c r="D260" s="3" t="s">
        <v>750</v>
      </c>
      <c r="E260" s="3" t="s">
        <v>154</v>
      </c>
      <c r="F260" s="9" t="n">
        <v>45001</v>
      </c>
      <c r="G260" s="10" t="s">
        <v>189</v>
      </c>
      <c r="H260" s="11" t="n">
        <v>45001.4069444445</v>
      </c>
      <c r="I260" s="3" t="s">
        <v>161</v>
      </c>
      <c r="J260" s="1" t="s">
        <v>157</v>
      </c>
      <c r="K260" s="3" t="s">
        <v>188</v>
      </c>
      <c r="L260" s="3" t="s">
        <v>183</v>
      </c>
    </row>
    <row r="261" customFormat="false" ht="18.7" hidden="false" customHeight="true" outlineLevel="0" collapsed="false">
      <c r="A261" s="8" t="n">
        <v>260</v>
      </c>
      <c r="B261" s="3" t="s">
        <v>751</v>
      </c>
      <c r="C261" s="3" t="s">
        <v>752</v>
      </c>
      <c r="D261" s="3" t="s">
        <v>753</v>
      </c>
      <c r="E261" s="3" t="s">
        <v>154</v>
      </c>
      <c r="F261" s="9" t="n">
        <v>45001</v>
      </c>
      <c r="G261" s="10" t="s">
        <v>196</v>
      </c>
      <c r="H261" s="11" t="n">
        <v>45001.4375</v>
      </c>
      <c r="I261" s="3" t="s">
        <v>359</v>
      </c>
      <c r="J261" s="1" t="s">
        <v>157</v>
      </c>
      <c r="K261" s="3" t="s">
        <v>188</v>
      </c>
      <c r="L261" s="3" t="s">
        <v>183</v>
      </c>
    </row>
    <row r="262" customFormat="false" ht="18.7" hidden="false" customHeight="true" outlineLevel="0" collapsed="false">
      <c r="A262" s="8" t="n">
        <v>261</v>
      </c>
      <c r="B262" s="3" t="s">
        <v>751</v>
      </c>
      <c r="C262" s="3" t="s">
        <v>752</v>
      </c>
      <c r="D262" s="3" t="s">
        <v>753</v>
      </c>
      <c r="E262" s="3" t="s">
        <v>154</v>
      </c>
      <c r="F262" s="9" t="n">
        <v>45001</v>
      </c>
      <c r="G262" s="10" t="s">
        <v>754</v>
      </c>
      <c r="H262" s="11" t="n">
        <v>45001.4381944444</v>
      </c>
      <c r="I262" s="3" t="s">
        <v>161</v>
      </c>
      <c r="J262" s="1" t="s">
        <v>157</v>
      </c>
      <c r="K262" s="3" t="s">
        <v>188</v>
      </c>
      <c r="L262" s="3" t="s">
        <v>183</v>
      </c>
    </row>
    <row r="263" customFormat="false" ht="18.7" hidden="false" customHeight="true" outlineLevel="0" collapsed="false">
      <c r="A263" s="8" t="n">
        <v>262</v>
      </c>
      <c r="B263" s="3" t="s">
        <v>755</v>
      </c>
      <c r="C263" s="3" t="s">
        <v>756</v>
      </c>
      <c r="D263" s="3" t="s">
        <v>757</v>
      </c>
      <c r="E263" s="3" t="s">
        <v>154</v>
      </c>
      <c r="F263" s="9" t="n">
        <v>45001</v>
      </c>
      <c r="G263" s="10" t="s">
        <v>167</v>
      </c>
      <c r="H263" s="11" t="n">
        <v>45001.46875</v>
      </c>
      <c r="I263" s="3" t="s">
        <v>359</v>
      </c>
      <c r="J263" s="1" t="s">
        <v>157</v>
      </c>
      <c r="K263" s="3" t="s">
        <v>188</v>
      </c>
      <c r="L263" s="3" t="s">
        <v>183</v>
      </c>
    </row>
    <row r="264" customFormat="false" ht="18.7" hidden="false" customHeight="true" outlineLevel="0" collapsed="false">
      <c r="A264" s="8" t="n">
        <v>263</v>
      </c>
      <c r="B264" s="3" t="s">
        <v>721</v>
      </c>
      <c r="C264" s="3" t="s">
        <v>722</v>
      </c>
      <c r="D264" s="3" t="s">
        <v>723</v>
      </c>
      <c r="E264" s="3" t="s">
        <v>154</v>
      </c>
      <c r="F264" s="9" t="n">
        <v>45001</v>
      </c>
      <c r="G264" s="10" t="s">
        <v>333</v>
      </c>
      <c r="H264" s="11" t="n">
        <v>45001.5625</v>
      </c>
      <c r="I264" s="3" t="s">
        <v>359</v>
      </c>
      <c r="J264" s="1" t="s">
        <v>157</v>
      </c>
      <c r="K264" s="3" t="s">
        <v>188</v>
      </c>
      <c r="L264" s="3" t="s">
        <v>183</v>
      </c>
    </row>
    <row r="265" customFormat="false" ht="18.7" hidden="false" customHeight="true" outlineLevel="0" collapsed="false">
      <c r="A265" s="8" t="n">
        <v>264</v>
      </c>
      <c r="B265" s="3" t="s">
        <v>721</v>
      </c>
      <c r="C265" s="3" t="s">
        <v>722</v>
      </c>
      <c r="D265" s="3" t="s">
        <v>723</v>
      </c>
      <c r="E265" s="3" t="s">
        <v>154</v>
      </c>
      <c r="F265" s="9" t="n">
        <v>45001</v>
      </c>
      <c r="G265" s="10" t="s">
        <v>371</v>
      </c>
      <c r="H265" s="11" t="n">
        <v>45001.5631944445</v>
      </c>
      <c r="I265" s="3" t="s">
        <v>161</v>
      </c>
      <c r="J265" s="1" t="s">
        <v>157</v>
      </c>
      <c r="K265" s="3" t="s">
        <v>188</v>
      </c>
      <c r="L265" s="3" t="s">
        <v>183</v>
      </c>
    </row>
    <row r="266" customFormat="false" ht="18.7" hidden="false" customHeight="true" outlineLevel="0" collapsed="false">
      <c r="A266" s="8" t="n">
        <v>265</v>
      </c>
      <c r="B266" s="3" t="s">
        <v>758</v>
      </c>
      <c r="C266" s="3" t="s">
        <v>759</v>
      </c>
      <c r="D266" s="3" t="s">
        <v>760</v>
      </c>
      <c r="E266" s="3" t="s">
        <v>154</v>
      </c>
      <c r="F266" s="9" t="n">
        <v>45001</v>
      </c>
      <c r="G266" s="10" t="s">
        <v>213</v>
      </c>
      <c r="H266" s="11" t="n">
        <v>45001.59375</v>
      </c>
      <c r="I266" s="3" t="s">
        <v>359</v>
      </c>
      <c r="J266" s="1" t="s">
        <v>157</v>
      </c>
      <c r="K266" s="3" t="s">
        <v>188</v>
      </c>
      <c r="L266" s="3" t="s">
        <v>159</v>
      </c>
    </row>
    <row r="267" customFormat="false" ht="18.7" hidden="false" customHeight="true" outlineLevel="0" collapsed="false">
      <c r="A267" s="8" t="n">
        <v>266</v>
      </c>
      <c r="B267" s="3" t="s">
        <v>758</v>
      </c>
      <c r="C267" s="3" t="s">
        <v>759</v>
      </c>
      <c r="D267" s="3" t="s">
        <v>760</v>
      </c>
      <c r="E267" s="3" t="s">
        <v>154</v>
      </c>
      <c r="F267" s="9" t="n">
        <v>45001</v>
      </c>
      <c r="G267" s="10" t="s">
        <v>214</v>
      </c>
      <c r="H267" s="11" t="n">
        <v>45001.5944444445</v>
      </c>
      <c r="I267" s="3" t="s">
        <v>161</v>
      </c>
      <c r="J267" s="1" t="s">
        <v>157</v>
      </c>
      <c r="K267" s="3" t="s">
        <v>188</v>
      </c>
      <c r="L267" s="3" t="s">
        <v>159</v>
      </c>
    </row>
    <row r="268" customFormat="false" ht="18.7" hidden="false" customHeight="true" outlineLevel="0" collapsed="false">
      <c r="A268" s="8" t="n">
        <v>267</v>
      </c>
      <c r="B268" s="3" t="s">
        <v>761</v>
      </c>
      <c r="C268" s="3" t="s">
        <v>762</v>
      </c>
      <c r="D268" s="3" t="s">
        <v>763</v>
      </c>
      <c r="E268" s="3" t="s">
        <v>154</v>
      </c>
      <c r="F268" s="9" t="n">
        <v>45001</v>
      </c>
      <c r="G268" s="10" t="s">
        <v>218</v>
      </c>
      <c r="H268" s="11" t="n">
        <v>45001.625</v>
      </c>
      <c r="I268" s="3" t="s">
        <v>359</v>
      </c>
      <c r="J268" s="1" t="s">
        <v>157</v>
      </c>
      <c r="K268" s="3" t="s">
        <v>188</v>
      </c>
      <c r="L268" s="3" t="s">
        <v>183</v>
      </c>
    </row>
    <row r="269" customFormat="false" ht="18.7" hidden="false" customHeight="true" outlineLevel="0" collapsed="false">
      <c r="A269" s="8" t="n">
        <v>268</v>
      </c>
      <c r="B269" s="3" t="s">
        <v>761</v>
      </c>
      <c r="C269" s="3" t="s">
        <v>762</v>
      </c>
      <c r="D269" s="3" t="s">
        <v>763</v>
      </c>
      <c r="E269" s="3" t="s">
        <v>154</v>
      </c>
      <c r="F269" s="9" t="n">
        <v>45001</v>
      </c>
      <c r="G269" s="10" t="s">
        <v>219</v>
      </c>
      <c r="H269" s="11" t="n">
        <v>45001.6256944445</v>
      </c>
      <c r="I269" s="3" t="s">
        <v>161</v>
      </c>
      <c r="J269" s="1" t="s">
        <v>157</v>
      </c>
      <c r="K269" s="3" t="s">
        <v>188</v>
      </c>
      <c r="L269" s="3" t="s">
        <v>183</v>
      </c>
    </row>
    <row r="270" customFormat="false" ht="18.7" hidden="false" customHeight="true" outlineLevel="0" collapsed="false">
      <c r="A270" s="8" t="n">
        <v>269</v>
      </c>
      <c r="B270" s="3" t="s">
        <v>764</v>
      </c>
      <c r="C270" s="3" t="s">
        <v>765</v>
      </c>
      <c r="D270" s="3" t="s">
        <v>766</v>
      </c>
      <c r="E270" s="3" t="s">
        <v>154</v>
      </c>
      <c r="F270" s="9" t="n">
        <v>45002</v>
      </c>
      <c r="G270" s="10" t="s">
        <v>187</v>
      </c>
      <c r="H270" s="11" t="n">
        <v>45002.40625</v>
      </c>
      <c r="I270" s="3" t="s">
        <v>359</v>
      </c>
      <c r="J270" s="1" t="s">
        <v>157</v>
      </c>
      <c r="K270" s="3" t="s">
        <v>188</v>
      </c>
      <c r="L270" s="3" t="s">
        <v>159</v>
      </c>
    </row>
    <row r="271" customFormat="false" ht="18.7" hidden="false" customHeight="true" outlineLevel="0" collapsed="false">
      <c r="A271" s="8" t="n">
        <v>270</v>
      </c>
      <c r="B271" s="3" t="s">
        <v>764</v>
      </c>
      <c r="C271" s="3" t="s">
        <v>765</v>
      </c>
      <c r="D271" s="3" t="s">
        <v>766</v>
      </c>
      <c r="E271" s="3" t="s">
        <v>154</v>
      </c>
      <c r="F271" s="9" t="n">
        <v>45002</v>
      </c>
      <c r="G271" s="10" t="s">
        <v>189</v>
      </c>
      <c r="H271" s="11" t="n">
        <v>45002.4069444445</v>
      </c>
      <c r="I271" s="3" t="s">
        <v>161</v>
      </c>
      <c r="J271" s="1" t="s">
        <v>157</v>
      </c>
      <c r="K271" s="3" t="s">
        <v>188</v>
      </c>
      <c r="L271" s="3" t="s">
        <v>159</v>
      </c>
    </row>
    <row r="272" customFormat="false" ht="18.7" hidden="false" customHeight="true" outlineLevel="0" collapsed="false">
      <c r="A272" s="8" t="n">
        <v>271</v>
      </c>
      <c r="B272" s="3" t="s">
        <v>767</v>
      </c>
      <c r="C272" s="3" t="s">
        <v>768</v>
      </c>
      <c r="D272" s="3" t="s">
        <v>769</v>
      </c>
      <c r="E272" s="3" t="s">
        <v>154</v>
      </c>
      <c r="F272" s="9" t="n">
        <v>45002</v>
      </c>
      <c r="G272" s="10" t="s">
        <v>196</v>
      </c>
      <c r="H272" s="11" t="n">
        <v>45002.4375</v>
      </c>
      <c r="I272" s="3" t="s">
        <v>359</v>
      </c>
      <c r="J272" s="1" t="s">
        <v>157</v>
      </c>
      <c r="K272" s="3" t="s">
        <v>188</v>
      </c>
      <c r="L272" s="3" t="s">
        <v>183</v>
      </c>
    </row>
    <row r="273" customFormat="false" ht="18.7" hidden="false" customHeight="true" outlineLevel="0" collapsed="false">
      <c r="A273" s="8" t="n">
        <v>272</v>
      </c>
      <c r="B273" s="3" t="s">
        <v>767</v>
      </c>
      <c r="C273" s="3" t="s">
        <v>768</v>
      </c>
      <c r="D273" s="3" t="s">
        <v>769</v>
      </c>
      <c r="E273" s="3" t="s">
        <v>154</v>
      </c>
      <c r="F273" s="9" t="n">
        <v>45002</v>
      </c>
      <c r="G273" s="10" t="s">
        <v>754</v>
      </c>
      <c r="H273" s="11" t="n">
        <v>45002.4381944445</v>
      </c>
      <c r="I273" s="3" t="s">
        <v>161</v>
      </c>
      <c r="J273" s="1" t="s">
        <v>157</v>
      </c>
      <c r="K273" s="3" t="s">
        <v>188</v>
      </c>
      <c r="L273" s="3" t="s">
        <v>183</v>
      </c>
    </row>
    <row r="274" customFormat="false" ht="18.7" hidden="false" customHeight="true" outlineLevel="0" collapsed="false">
      <c r="A274" s="8" t="n">
        <v>273</v>
      </c>
      <c r="B274" s="3" t="s">
        <v>770</v>
      </c>
      <c r="C274" s="3" t="s">
        <v>771</v>
      </c>
      <c r="D274" s="3" t="s">
        <v>772</v>
      </c>
      <c r="E274" s="3" t="s">
        <v>154</v>
      </c>
      <c r="F274" s="9" t="n">
        <v>45002</v>
      </c>
      <c r="G274" s="10" t="s">
        <v>167</v>
      </c>
      <c r="H274" s="11" t="n">
        <v>45002.46875</v>
      </c>
      <c r="I274" s="3" t="s">
        <v>359</v>
      </c>
      <c r="J274" s="1" t="s">
        <v>157</v>
      </c>
      <c r="K274" s="3" t="s">
        <v>188</v>
      </c>
      <c r="L274" s="3" t="s">
        <v>183</v>
      </c>
    </row>
    <row r="275" customFormat="false" ht="18.7" hidden="false" customHeight="true" outlineLevel="0" collapsed="false">
      <c r="A275" s="8" t="n">
        <v>274</v>
      </c>
      <c r="B275" s="3" t="s">
        <v>770</v>
      </c>
      <c r="C275" s="3" t="s">
        <v>771</v>
      </c>
      <c r="D275" s="3" t="s">
        <v>772</v>
      </c>
      <c r="E275" s="3" t="s">
        <v>154</v>
      </c>
      <c r="F275" s="9" t="n">
        <v>45002</v>
      </c>
      <c r="G275" s="10" t="s">
        <v>169</v>
      </c>
      <c r="H275" s="11" t="n">
        <v>45002.4694444445</v>
      </c>
      <c r="I275" s="3" t="s">
        <v>161</v>
      </c>
      <c r="J275" s="1" t="s">
        <v>157</v>
      </c>
      <c r="K275" s="3" t="s">
        <v>188</v>
      </c>
      <c r="L275" s="3" t="s">
        <v>183</v>
      </c>
    </row>
    <row r="276" customFormat="false" ht="18.7" hidden="false" customHeight="true" outlineLevel="0" collapsed="false">
      <c r="A276" s="8" t="n">
        <v>275</v>
      </c>
      <c r="B276" s="3" t="s">
        <v>773</v>
      </c>
      <c r="C276" s="3" t="s">
        <v>774</v>
      </c>
      <c r="D276" s="3" t="s">
        <v>775</v>
      </c>
      <c r="E276" s="3" t="s">
        <v>154</v>
      </c>
      <c r="F276" s="9" t="n">
        <v>45002</v>
      </c>
      <c r="G276" s="10" t="s">
        <v>333</v>
      </c>
      <c r="H276" s="11" t="n">
        <v>45002.5625</v>
      </c>
      <c r="I276" s="3" t="s">
        <v>359</v>
      </c>
      <c r="J276" s="1" t="s">
        <v>157</v>
      </c>
      <c r="K276" s="3" t="s">
        <v>188</v>
      </c>
      <c r="L276" s="3" t="s">
        <v>183</v>
      </c>
    </row>
    <row r="277" customFormat="false" ht="18.7" hidden="false" customHeight="true" outlineLevel="0" collapsed="false">
      <c r="A277" s="8" t="n">
        <v>276</v>
      </c>
      <c r="B277" s="3" t="s">
        <v>773</v>
      </c>
      <c r="C277" s="3" t="s">
        <v>774</v>
      </c>
      <c r="D277" s="3" t="s">
        <v>775</v>
      </c>
      <c r="E277" s="3" t="s">
        <v>154</v>
      </c>
      <c r="F277" s="9" t="n">
        <v>45002</v>
      </c>
      <c r="G277" s="10" t="s">
        <v>371</v>
      </c>
      <c r="H277" s="11" t="n">
        <v>45002.5631944444</v>
      </c>
      <c r="I277" s="3" t="s">
        <v>161</v>
      </c>
      <c r="J277" s="1" t="s">
        <v>157</v>
      </c>
      <c r="K277" s="3" t="s">
        <v>188</v>
      </c>
      <c r="L277" s="3" t="s">
        <v>183</v>
      </c>
    </row>
    <row r="278" customFormat="false" ht="18.7" hidden="false" customHeight="true" outlineLevel="0" collapsed="false">
      <c r="A278" s="8" t="n">
        <v>277</v>
      </c>
      <c r="B278" s="3" t="s">
        <v>776</v>
      </c>
      <c r="C278" s="3" t="s">
        <v>777</v>
      </c>
      <c r="D278" s="3" t="s">
        <v>778</v>
      </c>
      <c r="E278" s="3" t="s">
        <v>154</v>
      </c>
      <c r="F278" s="9" t="n">
        <v>45002</v>
      </c>
      <c r="G278" s="10" t="s">
        <v>213</v>
      </c>
      <c r="H278" s="11" t="n">
        <v>45002.59375</v>
      </c>
      <c r="I278" s="3" t="s">
        <v>359</v>
      </c>
      <c r="J278" s="1" t="s">
        <v>157</v>
      </c>
      <c r="K278" s="3" t="s">
        <v>188</v>
      </c>
      <c r="L278" s="3" t="s">
        <v>183</v>
      </c>
    </row>
    <row r="279" customFormat="false" ht="18.7" hidden="false" customHeight="true" outlineLevel="0" collapsed="false">
      <c r="A279" s="8" t="n">
        <v>278</v>
      </c>
      <c r="B279" s="3" t="s">
        <v>776</v>
      </c>
      <c r="C279" s="3" t="s">
        <v>777</v>
      </c>
      <c r="D279" s="3" t="s">
        <v>778</v>
      </c>
      <c r="E279" s="3" t="s">
        <v>154</v>
      </c>
      <c r="F279" s="9" t="n">
        <v>45002</v>
      </c>
      <c r="G279" s="10" t="s">
        <v>214</v>
      </c>
      <c r="H279" s="11" t="n">
        <v>45002.5944444444</v>
      </c>
      <c r="I279" s="3" t="s">
        <v>161</v>
      </c>
      <c r="J279" s="1" t="s">
        <v>157</v>
      </c>
      <c r="K279" s="3" t="s">
        <v>188</v>
      </c>
      <c r="L279" s="3" t="s">
        <v>183</v>
      </c>
    </row>
    <row r="280" customFormat="false" ht="18.7" hidden="false" customHeight="true" outlineLevel="0" collapsed="false">
      <c r="A280" s="8" t="n">
        <v>279</v>
      </c>
      <c r="B280" s="3" t="s">
        <v>779</v>
      </c>
      <c r="C280" s="3" t="s">
        <v>780</v>
      </c>
      <c r="D280" s="3" t="s">
        <v>781</v>
      </c>
      <c r="E280" s="3" t="s">
        <v>154</v>
      </c>
      <c r="F280" s="9" t="n">
        <v>45002</v>
      </c>
      <c r="G280" s="10" t="s">
        <v>218</v>
      </c>
      <c r="H280" s="11" t="n">
        <v>45002.625</v>
      </c>
      <c r="I280" s="3" t="s">
        <v>359</v>
      </c>
      <c r="J280" s="1" t="s">
        <v>157</v>
      </c>
      <c r="K280" s="3" t="s">
        <v>188</v>
      </c>
      <c r="L280" s="3" t="s">
        <v>183</v>
      </c>
    </row>
    <row r="281" customFormat="false" ht="18.7" hidden="false" customHeight="true" outlineLevel="0" collapsed="false">
      <c r="A281" s="8" t="n">
        <v>280</v>
      </c>
      <c r="B281" s="3" t="s">
        <v>782</v>
      </c>
      <c r="C281" s="3" t="s">
        <v>783</v>
      </c>
      <c r="D281" s="3" t="s">
        <v>784</v>
      </c>
      <c r="E281" s="3" t="s">
        <v>436</v>
      </c>
      <c r="F281" s="9" t="n">
        <v>45012</v>
      </c>
      <c r="G281" s="10" t="s">
        <v>349</v>
      </c>
      <c r="H281" s="11" t="n">
        <v>45012.375</v>
      </c>
      <c r="I281" s="3" t="s">
        <v>338</v>
      </c>
      <c r="J281" s="1" t="s">
        <v>157</v>
      </c>
      <c r="K281" s="3" t="s">
        <v>188</v>
      </c>
      <c r="L281" s="3" t="s">
        <v>183</v>
      </c>
    </row>
    <row r="282" customFormat="false" ht="18.7" hidden="false" customHeight="true" outlineLevel="0" collapsed="false">
      <c r="A282" s="8" t="n">
        <v>281</v>
      </c>
      <c r="B282" s="3" t="s">
        <v>785</v>
      </c>
      <c r="C282" s="3" t="s">
        <v>786</v>
      </c>
      <c r="D282" s="3" t="s">
        <v>787</v>
      </c>
      <c r="E282" s="3" t="s">
        <v>788</v>
      </c>
      <c r="F282" s="9" t="n">
        <v>45012</v>
      </c>
      <c r="G282" s="10" t="s">
        <v>437</v>
      </c>
      <c r="H282" s="11" t="n">
        <v>45012.3958333333</v>
      </c>
      <c r="I282" s="3" t="s">
        <v>338</v>
      </c>
      <c r="J282" s="1" t="s">
        <v>157</v>
      </c>
      <c r="K282" s="3" t="s">
        <v>188</v>
      </c>
      <c r="L282" s="3" t="s">
        <v>183</v>
      </c>
    </row>
    <row r="283" customFormat="false" ht="18.7" hidden="false" customHeight="true" outlineLevel="0" collapsed="false">
      <c r="A283" s="8" t="n">
        <v>282</v>
      </c>
      <c r="B283" s="3" t="s">
        <v>789</v>
      </c>
      <c r="C283" s="3" t="s">
        <v>790</v>
      </c>
      <c r="D283" s="3" t="s">
        <v>791</v>
      </c>
      <c r="E283" s="3" t="s">
        <v>792</v>
      </c>
      <c r="F283" s="9" t="n">
        <v>45012</v>
      </c>
      <c r="G283" s="10" t="s">
        <v>311</v>
      </c>
      <c r="H283" s="11" t="n">
        <v>45012.4166666667</v>
      </c>
      <c r="I283" s="3" t="s">
        <v>338</v>
      </c>
      <c r="J283" s="1" t="s">
        <v>157</v>
      </c>
      <c r="K283" s="3" t="s">
        <v>188</v>
      </c>
      <c r="L283" s="3" t="s">
        <v>183</v>
      </c>
    </row>
    <row r="284" customFormat="false" ht="18.7" hidden="false" customHeight="true" outlineLevel="0" collapsed="false">
      <c r="A284" s="8" t="n">
        <v>283</v>
      </c>
      <c r="B284" s="3" t="s">
        <v>793</v>
      </c>
      <c r="C284" s="3" t="s">
        <v>794</v>
      </c>
      <c r="D284" s="3" t="s">
        <v>795</v>
      </c>
      <c r="E284" s="3" t="s">
        <v>432</v>
      </c>
      <c r="F284" s="9" t="n">
        <v>45012</v>
      </c>
      <c r="G284" s="10" t="s">
        <v>196</v>
      </c>
      <c r="H284" s="11" t="n">
        <v>45012.4375</v>
      </c>
      <c r="I284" s="3" t="s">
        <v>338</v>
      </c>
      <c r="J284" s="1" t="s">
        <v>157</v>
      </c>
      <c r="K284" s="3" t="s">
        <v>188</v>
      </c>
      <c r="L284" s="3" t="s">
        <v>183</v>
      </c>
    </row>
    <row r="285" customFormat="false" ht="18.7" hidden="false" customHeight="true" outlineLevel="0" collapsed="false">
      <c r="A285" s="8" t="n">
        <v>284</v>
      </c>
      <c r="B285" s="3" t="s">
        <v>796</v>
      </c>
      <c r="C285" s="3" t="s">
        <v>797</v>
      </c>
      <c r="D285" s="3" t="s">
        <v>798</v>
      </c>
      <c r="E285" s="3" t="s">
        <v>792</v>
      </c>
      <c r="F285" s="9" t="n">
        <v>45012</v>
      </c>
      <c r="G285" s="10" t="s">
        <v>316</v>
      </c>
      <c r="H285" s="11" t="n">
        <v>45012.4583333333</v>
      </c>
      <c r="I285" s="3" t="s">
        <v>338</v>
      </c>
      <c r="J285" s="1" t="s">
        <v>157</v>
      </c>
      <c r="K285" s="3" t="s">
        <v>188</v>
      </c>
      <c r="L285" s="3" t="s">
        <v>183</v>
      </c>
    </row>
    <row r="286" customFormat="false" ht="18.7" hidden="false" customHeight="true" outlineLevel="0" collapsed="false">
      <c r="A286" s="8" t="n">
        <v>285</v>
      </c>
      <c r="B286" s="3" t="s">
        <v>799</v>
      </c>
      <c r="C286" s="3" t="s">
        <v>800</v>
      </c>
      <c r="D286" s="3" t="s">
        <v>801</v>
      </c>
      <c r="E286" s="3" t="s">
        <v>792</v>
      </c>
      <c r="F286" s="9" t="n">
        <v>45012</v>
      </c>
      <c r="G286" s="10" t="s">
        <v>242</v>
      </c>
      <c r="H286" s="11" t="n">
        <v>45012.4791666667</v>
      </c>
      <c r="I286" s="3" t="s">
        <v>338</v>
      </c>
      <c r="J286" s="1" t="s">
        <v>157</v>
      </c>
      <c r="K286" s="3" t="s">
        <v>188</v>
      </c>
      <c r="L286" s="3" t="s">
        <v>183</v>
      </c>
    </row>
    <row r="287" customFormat="false" ht="18.7" hidden="false" customHeight="true" outlineLevel="0" collapsed="false">
      <c r="A287" s="8" t="n">
        <v>286</v>
      </c>
      <c r="B287" s="3" t="s">
        <v>802</v>
      </c>
      <c r="C287" s="3" t="s">
        <v>803</v>
      </c>
      <c r="D287" s="3" t="s">
        <v>804</v>
      </c>
      <c r="E287" s="3" t="s">
        <v>455</v>
      </c>
      <c r="F287" s="9" t="n">
        <v>45012</v>
      </c>
      <c r="G287" s="10" t="s">
        <v>333</v>
      </c>
      <c r="H287" s="11" t="n">
        <v>45012.5625</v>
      </c>
      <c r="I287" s="3" t="s">
        <v>338</v>
      </c>
      <c r="J287" s="1" t="s">
        <v>157</v>
      </c>
      <c r="K287" s="3" t="s">
        <v>188</v>
      </c>
      <c r="L287" s="3" t="s">
        <v>183</v>
      </c>
    </row>
    <row r="288" customFormat="false" ht="18.7" hidden="false" customHeight="true" outlineLevel="0" collapsed="false">
      <c r="A288" s="8" t="n">
        <v>287</v>
      </c>
      <c r="B288" s="3" t="s">
        <v>805</v>
      </c>
      <c r="C288" s="3" t="s">
        <v>806</v>
      </c>
      <c r="D288" s="3" t="s">
        <v>807</v>
      </c>
      <c r="E288" s="3" t="s">
        <v>455</v>
      </c>
      <c r="F288" s="9" t="n">
        <v>45012</v>
      </c>
      <c r="G288" s="10" t="s">
        <v>250</v>
      </c>
      <c r="H288" s="11" t="n">
        <v>45012.5833333333</v>
      </c>
      <c r="I288" s="3" t="s">
        <v>338</v>
      </c>
      <c r="J288" s="1" t="s">
        <v>157</v>
      </c>
      <c r="K288" s="3" t="s">
        <v>188</v>
      </c>
      <c r="L288" s="3" t="s">
        <v>183</v>
      </c>
    </row>
    <row r="289" customFormat="false" ht="18.7" hidden="false" customHeight="true" outlineLevel="0" collapsed="false">
      <c r="A289" s="8" t="n">
        <v>288</v>
      </c>
      <c r="B289" s="3" t="s">
        <v>808</v>
      </c>
      <c r="C289" s="3" t="s">
        <v>809</v>
      </c>
      <c r="D289" s="3" t="s">
        <v>810</v>
      </c>
      <c r="E289" s="3" t="s">
        <v>436</v>
      </c>
      <c r="F289" s="9" t="n">
        <v>45012</v>
      </c>
      <c r="G289" s="10" t="s">
        <v>258</v>
      </c>
      <c r="H289" s="11" t="n">
        <v>45012.6041666667</v>
      </c>
      <c r="I289" s="3" t="s">
        <v>338</v>
      </c>
      <c r="J289" s="1" t="s">
        <v>157</v>
      </c>
      <c r="K289" s="3" t="s">
        <v>188</v>
      </c>
      <c r="L289" s="3" t="s">
        <v>183</v>
      </c>
    </row>
    <row r="290" customFormat="false" ht="18.7" hidden="false" customHeight="true" outlineLevel="0" collapsed="false">
      <c r="A290" s="8" t="n">
        <v>289</v>
      </c>
      <c r="B290" s="3" t="s">
        <v>811</v>
      </c>
      <c r="C290" s="3" t="s">
        <v>812</v>
      </c>
      <c r="D290" s="3" t="s">
        <v>813</v>
      </c>
      <c r="E290" s="3" t="s">
        <v>436</v>
      </c>
      <c r="F290" s="9" t="n">
        <v>45012</v>
      </c>
      <c r="G290" s="10" t="s">
        <v>218</v>
      </c>
      <c r="H290" s="11" t="n">
        <v>45012.625</v>
      </c>
      <c r="I290" s="3" t="s">
        <v>338</v>
      </c>
      <c r="J290" s="1" t="s">
        <v>157</v>
      </c>
      <c r="K290" s="3" t="s">
        <v>188</v>
      </c>
      <c r="L290" s="3" t="s">
        <v>183</v>
      </c>
    </row>
    <row r="291" customFormat="false" ht="18.7" hidden="false" customHeight="true" outlineLevel="0" collapsed="false">
      <c r="A291" s="8" t="n">
        <v>290</v>
      </c>
      <c r="B291" s="3" t="s">
        <v>814</v>
      </c>
      <c r="C291" s="3" t="s">
        <v>815</v>
      </c>
      <c r="D291" s="3" t="s">
        <v>816</v>
      </c>
      <c r="E291" s="3" t="s">
        <v>436</v>
      </c>
      <c r="F291" s="9" t="n">
        <v>45012</v>
      </c>
      <c r="G291" s="10" t="s">
        <v>224</v>
      </c>
      <c r="H291" s="11" t="n">
        <v>45012.6458333333</v>
      </c>
      <c r="I291" s="3" t="s">
        <v>338</v>
      </c>
      <c r="J291" s="1" t="s">
        <v>157</v>
      </c>
      <c r="K291" s="3" t="s">
        <v>188</v>
      </c>
      <c r="L291" s="3" t="s">
        <v>183</v>
      </c>
    </row>
    <row r="292" customFormat="false" ht="18.7" hidden="false" customHeight="true" outlineLevel="0" collapsed="false">
      <c r="A292" s="8" t="n">
        <v>291</v>
      </c>
      <c r="B292" s="3" t="s">
        <v>817</v>
      </c>
      <c r="C292" s="3" t="s">
        <v>818</v>
      </c>
      <c r="D292" s="3" t="s">
        <v>819</v>
      </c>
      <c r="E292" s="3" t="s">
        <v>436</v>
      </c>
      <c r="F292" s="9" t="n">
        <v>45012</v>
      </c>
      <c r="G292" s="10" t="s">
        <v>533</v>
      </c>
      <c r="H292" s="11" t="n">
        <v>45012.6666666667</v>
      </c>
      <c r="I292" s="3" t="s">
        <v>338</v>
      </c>
      <c r="J292" s="1" t="s">
        <v>157</v>
      </c>
      <c r="K292" s="3" t="s">
        <v>188</v>
      </c>
      <c r="L292" s="3" t="s">
        <v>183</v>
      </c>
    </row>
    <row r="293" customFormat="false" ht="18.7" hidden="false" customHeight="true" outlineLevel="0" collapsed="false">
      <c r="A293" s="8" t="n">
        <v>292</v>
      </c>
      <c r="B293" s="3" t="s">
        <v>820</v>
      </c>
      <c r="C293" s="3" t="s">
        <v>821</v>
      </c>
      <c r="D293" s="3" t="s">
        <v>822</v>
      </c>
      <c r="E293" s="3" t="s">
        <v>332</v>
      </c>
      <c r="F293" s="9" t="n">
        <v>45013</v>
      </c>
      <c r="G293" s="10" t="s">
        <v>349</v>
      </c>
      <c r="H293" s="11" t="n">
        <v>45013.375</v>
      </c>
      <c r="I293" s="3" t="s">
        <v>338</v>
      </c>
      <c r="J293" s="1" t="s">
        <v>157</v>
      </c>
      <c r="K293" s="3" t="s">
        <v>188</v>
      </c>
      <c r="L293" s="3" t="s">
        <v>162</v>
      </c>
    </row>
    <row r="294" customFormat="false" ht="18.7" hidden="false" customHeight="true" outlineLevel="0" collapsed="false">
      <c r="A294" s="8" t="n">
        <v>293</v>
      </c>
      <c r="B294" s="3" t="s">
        <v>820</v>
      </c>
      <c r="C294" s="3" t="s">
        <v>821</v>
      </c>
      <c r="D294" s="3" t="s">
        <v>822</v>
      </c>
      <c r="E294" s="3" t="s">
        <v>332</v>
      </c>
      <c r="F294" s="9" t="n">
        <v>45013</v>
      </c>
      <c r="G294" s="10" t="s">
        <v>349</v>
      </c>
      <c r="H294" s="11" t="n">
        <v>45013.375</v>
      </c>
      <c r="I294" s="3" t="s">
        <v>823</v>
      </c>
      <c r="J294" s="1" t="s">
        <v>157</v>
      </c>
      <c r="K294" s="3" t="s">
        <v>188</v>
      </c>
      <c r="L294" s="3" t="s">
        <v>159</v>
      </c>
    </row>
    <row r="295" customFormat="false" ht="18.7" hidden="false" customHeight="true" outlineLevel="0" collapsed="false">
      <c r="A295" s="8" t="n">
        <v>294</v>
      </c>
      <c r="B295" s="3" t="s">
        <v>824</v>
      </c>
      <c r="C295" s="3" t="s">
        <v>825</v>
      </c>
      <c r="D295" s="3" t="s">
        <v>826</v>
      </c>
      <c r="E295" s="3" t="s">
        <v>332</v>
      </c>
      <c r="F295" s="9" t="n">
        <v>45013</v>
      </c>
      <c r="G295" s="10" t="s">
        <v>437</v>
      </c>
      <c r="H295" s="11" t="n">
        <v>45013.3958333333</v>
      </c>
      <c r="I295" s="3" t="s">
        <v>338</v>
      </c>
      <c r="J295" s="1" t="s">
        <v>157</v>
      </c>
      <c r="K295" s="3" t="s">
        <v>188</v>
      </c>
      <c r="L295" s="3" t="s">
        <v>183</v>
      </c>
    </row>
    <row r="296" customFormat="false" ht="18.7" hidden="false" customHeight="true" outlineLevel="0" collapsed="false">
      <c r="A296" s="8" t="n">
        <v>295</v>
      </c>
      <c r="B296" s="3" t="s">
        <v>827</v>
      </c>
      <c r="C296" s="3" t="s">
        <v>828</v>
      </c>
      <c r="D296" s="3" t="s">
        <v>829</v>
      </c>
      <c r="E296" s="3" t="s">
        <v>332</v>
      </c>
      <c r="F296" s="9" t="n">
        <v>45013</v>
      </c>
      <c r="G296" s="10" t="s">
        <v>311</v>
      </c>
      <c r="H296" s="11" t="n">
        <v>45013.4166666667</v>
      </c>
      <c r="I296" s="3" t="s">
        <v>338</v>
      </c>
      <c r="J296" s="1" t="s">
        <v>157</v>
      </c>
      <c r="K296" s="3" t="s">
        <v>188</v>
      </c>
      <c r="L296" s="3" t="s">
        <v>183</v>
      </c>
    </row>
    <row r="297" customFormat="false" ht="18.7" hidden="false" customHeight="true" outlineLevel="0" collapsed="false">
      <c r="A297" s="8" t="n">
        <v>296</v>
      </c>
      <c r="B297" s="3" t="s">
        <v>830</v>
      </c>
      <c r="C297" s="3" t="s">
        <v>831</v>
      </c>
      <c r="D297" s="3" t="s">
        <v>832</v>
      </c>
      <c r="E297" s="3" t="s">
        <v>332</v>
      </c>
      <c r="F297" s="9" t="n">
        <v>45013</v>
      </c>
      <c r="G297" s="10" t="s">
        <v>196</v>
      </c>
      <c r="H297" s="11" t="n">
        <v>45013.4375</v>
      </c>
      <c r="I297" s="3" t="s">
        <v>338</v>
      </c>
      <c r="J297" s="1" t="s">
        <v>157</v>
      </c>
      <c r="K297" s="3" t="s">
        <v>188</v>
      </c>
      <c r="L297" s="3" t="s">
        <v>183</v>
      </c>
    </row>
    <row r="298" customFormat="false" ht="18.7" hidden="false" customHeight="true" outlineLevel="0" collapsed="false">
      <c r="A298" s="8" t="n">
        <v>297</v>
      </c>
      <c r="B298" s="3" t="s">
        <v>833</v>
      </c>
      <c r="C298" s="3" t="s">
        <v>834</v>
      </c>
      <c r="D298" s="3" t="s">
        <v>835</v>
      </c>
      <c r="E298" s="3" t="s">
        <v>332</v>
      </c>
      <c r="F298" s="9" t="n">
        <v>45013</v>
      </c>
      <c r="G298" s="10" t="s">
        <v>316</v>
      </c>
      <c r="H298" s="11" t="n">
        <v>45013.4583333333</v>
      </c>
      <c r="I298" s="3" t="s">
        <v>338</v>
      </c>
      <c r="J298" s="1" t="s">
        <v>157</v>
      </c>
      <c r="K298" s="3" t="s">
        <v>188</v>
      </c>
      <c r="L298" s="3" t="s">
        <v>183</v>
      </c>
    </row>
    <row r="299" customFormat="false" ht="18.7" hidden="false" customHeight="true" outlineLevel="0" collapsed="false">
      <c r="A299" s="8" t="n">
        <v>298</v>
      </c>
      <c r="B299" s="3" t="s">
        <v>836</v>
      </c>
      <c r="C299" s="3" t="s">
        <v>837</v>
      </c>
      <c r="D299" s="3" t="s">
        <v>838</v>
      </c>
      <c r="E299" s="3" t="s">
        <v>332</v>
      </c>
      <c r="F299" s="9" t="n">
        <v>45013</v>
      </c>
      <c r="G299" s="10" t="s">
        <v>242</v>
      </c>
      <c r="H299" s="11" t="n">
        <v>45013.4791666667</v>
      </c>
      <c r="I299" s="3" t="s">
        <v>448</v>
      </c>
      <c r="J299" s="1" t="s">
        <v>157</v>
      </c>
      <c r="K299" s="3" t="s">
        <v>188</v>
      </c>
      <c r="L299" s="3" t="s">
        <v>183</v>
      </c>
    </row>
    <row r="300" customFormat="false" ht="18.7" hidden="false" customHeight="true" outlineLevel="0" collapsed="false">
      <c r="A300" s="8" t="n">
        <v>299</v>
      </c>
      <c r="B300" s="3" t="s">
        <v>839</v>
      </c>
      <c r="C300" s="3" t="s">
        <v>840</v>
      </c>
      <c r="D300" s="3" t="s">
        <v>841</v>
      </c>
      <c r="E300" s="3" t="s">
        <v>332</v>
      </c>
      <c r="F300" s="9" t="n">
        <v>45013</v>
      </c>
      <c r="G300" s="10" t="s">
        <v>333</v>
      </c>
      <c r="H300" s="11" t="n">
        <v>45013.5625</v>
      </c>
      <c r="I300" s="3" t="s">
        <v>338</v>
      </c>
      <c r="J300" s="1" t="s">
        <v>157</v>
      </c>
      <c r="K300" s="3" t="s">
        <v>188</v>
      </c>
      <c r="L300" s="3" t="s">
        <v>183</v>
      </c>
    </row>
    <row r="301" customFormat="false" ht="18.7" hidden="false" customHeight="true" outlineLevel="0" collapsed="false">
      <c r="A301" s="8" t="n">
        <v>300</v>
      </c>
      <c r="B301" s="3" t="s">
        <v>842</v>
      </c>
      <c r="C301" s="3" t="s">
        <v>843</v>
      </c>
      <c r="D301" s="3" t="s">
        <v>844</v>
      </c>
      <c r="E301" s="3" t="s">
        <v>332</v>
      </c>
      <c r="F301" s="9" t="n">
        <v>45013</v>
      </c>
      <c r="G301" s="10" t="s">
        <v>250</v>
      </c>
      <c r="H301" s="11" t="n">
        <v>45013.5833333333</v>
      </c>
      <c r="I301" s="3" t="s">
        <v>338</v>
      </c>
      <c r="J301" s="1" t="s">
        <v>157</v>
      </c>
      <c r="K301" s="3" t="s">
        <v>188</v>
      </c>
      <c r="L301" s="3" t="s">
        <v>183</v>
      </c>
    </row>
    <row r="302" customFormat="false" ht="18.7" hidden="false" customHeight="true" outlineLevel="0" collapsed="false">
      <c r="A302" s="8" t="n">
        <v>301</v>
      </c>
      <c r="B302" s="3" t="s">
        <v>845</v>
      </c>
      <c r="C302" s="3" t="s">
        <v>846</v>
      </c>
      <c r="D302" s="3" t="s">
        <v>847</v>
      </c>
      <c r="E302" s="3" t="s">
        <v>332</v>
      </c>
      <c r="F302" s="9" t="n">
        <v>45013</v>
      </c>
      <c r="G302" s="10" t="s">
        <v>258</v>
      </c>
      <c r="H302" s="11" t="n">
        <v>45013.6041666667</v>
      </c>
      <c r="I302" s="3" t="s">
        <v>338</v>
      </c>
      <c r="J302" s="1" t="s">
        <v>157</v>
      </c>
      <c r="K302" s="3" t="s">
        <v>188</v>
      </c>
      <c r="L302" s="3" t="s">
        <v>183</v>
      </c>
    </row>
    <row r="303" customFormat="false" ht="18.7" hidden="false" customHeight="true" outlineLevel="0" collapsed="false">
      <c r="A303" s="8" t="n">
        <v>302</v>
      </c>
      <c r="B303" s="3" t="s">
        <v>848</v>
      </c>
      <c r="C303" s="3" t="s">
        <v>849</v>
      </c>
      <c r="D303" s="3" t="s">
        <v>850</v>
      </c>
      <c r="E303" s="3" t="s">
        <v>332</v>
      </c>
      <c r="F303" s="9" t="n">
        <v>45013</v>
      </c>
      <c r="G303" s="10" t="s">
        <v>218</v>
      </c>
      <c r="H303" s="11" t="n">
        <v>45013.625</v>
      </c>
      <c r="I303" s="3" t="s">
        <v>338</v>
      </c>
      <c r="J303" s="1" t="s">
        <v>157</v>
      </c>
      <c r="K303" s="3" t="s">
        <v>188</v>
      </c>
      <c r="L303" s="3" t="s">
        <v>183</v>
      </c>
    </row>
    <row r="304" customFormat="false" ht="18.7" hidden="false" customHeight="true" outlineLevel="0" collapsed="false">
      <c r="A304" s="8" t="n">
        <v>303</v>
      </c>
      <c r="B304" s="3" t="s">
        <v>851</v>
      </c>
      <c r="C304" s="3" t="s">
        <v>852</v>
      </c>
      <c r="D304" s="3" t="s">
        <v>853</v>
      </c>
      <c r="E304" s="3" t="s">
        <v>332</v>
      </c>
      <c r="F304" s="9" t="n">
        <v>45013</v>
      </c>
      <c r="G304" s="10" t="s">
        <v>224</v>
      </c>
      <c r="H304" s="11" t="n">
        <v>45013.6458333333</v>
      </c>
      <c r="I304" s="3" t="s">
        <v>338</v>
      </c>
      <c r="J304" s="1" t="s">
        <v>157</v>
      </c>
      <c r="K304" s="3" t="s">
        <v>188</v>
      </c>
      <c r="L304" s="3" t="s">
        <v>183</v>
      </c>
    </row>
    <row r="305" customFormat="false" ht="18.7" hidden="false" customHeight="true" outlineLevel="0" collapsed="false">
      <c r="A305" s="8" t="n">
        <v>304</v>
      </c>
      <c r="B305" s="3" t="s">
        <v>854</v>
      </c>
      <c r="C305" s="3" t="s">
        <v>855</v>
      </c>
      <c r="D305" s="3" t="s">
        <v>856</v>
      </c>
      <c r="E305" s="3" t="s">
        <v>332</v>
      </c>
      <c r="F305" s="9" t="n">
        <v>45013</v>
      </c>
      <c r="G305" s="10" t="s">
        <v>533</v>
      </c>
      <c r="H305" s="11" t="n">
        <v>45013.6666666667</v>
      </c>
      <c r="I305" s="3" t="s">
        <v>448</v>
      </c>
      <c r="J305" s="1" t="s">
        <v>157</v>
      </c>
      <c r="K305" s="3" t="s">
        <v>188</v>
      </c>
      <c r="L305" s="3" t="s">
        <v>183</v>
      </c>
    </row>
    <row r="306" customFormat="false" ht="18.7" hidden="false" customHeight="true" outlineLevel="0" collapsed="false">
      <c r="A306" s="8" t="n">
        <v>305</v>
      </c>
      <c r="B306" s="3" t="s">
        <v>857</v>
      </c>
      <c r="C306" s="3" t="s">
        <v>858</v>
      </c>
      <c r="D306" s="3" t="s">
        <v>859</v>
      </c>
      <c r="E306" s="3" t="s">
        <v>436</v>
      </c>
      <c r="F306" s="9" t="n">
        <v>45014</v>
      </c>
      <c r="G306" s="10" t="s">
        <v>349</v>
      </c>
      <c r="H306" s="11" t="n">
        <v>45014.375</v>
      </c>
      <c r="I306" s="3" t="s">
        <v>338</v>
      </c>
      <c r="J306" s="1" t="s">
        <v>157</v>
      </c>
      <c r="K306" s="3" t="s">
        <v>188</v>
      </c>
      <c r="L306" s="3" t="s">
        <v>183</v>
      </c>
    </row>
    <row r="307" customFormat="false" ht="18.7" hidden="false" customHeight="true" outlineLevel="0" collapsed="false">
      <c r="A307" s="8" t="n">
        <v>306</v>
      </c>
      <c r="B307" s="3" t="s">
        <v>860</v>
      </c>
      <c r="C307" s="3" t="s">
        <v>861</v>
      </c>
      <c r="D307" s="3" t="s">
        <v>862</v>
      </c>
      <c r="E307" s="3" t="s">
        <v>436</v>
      </c>
      <c r="F307" s="9" t="n">
        <v>45014</v>
      </c>
      <c r="G307" s="10" t="s">
        <v>437</v>
      </c>
      <c r="H307" s="11" t="n">
        <v>45014.3958333333</v>
      </c>
      <c r="I307" s="3" t="s">
        <v>338</v>
      </c>
      <c r="J307" s="1" t="s">
        <v>157</v>
      </c>
      <c r="K307" s="3" t="s">
        <v>188</v>
      </c>
      <c r="L307" s="3" t="s">
        <v>183</v>
      </c>
    </row>
    <row r="308" customFormat="false" ht="18.7" hidden="false" customHeight="true" outlineLevel="0" collapsed="false">
      <c r="A308" s="8" t="n">
        <v>307</v>
      </c>
      <c r="B308" s="3" t="s">
        <v>863</v>
      </c>
      <c r="C308" s="3" t="s">
        <v>864</v>
      </c>
      <c r="D308" s="3" t="s">
        <v>865</v>
      </c>
      <c r="E308" s="3" t="s">
        <v>436</v>
      </c>
      <c r="F308" s="9" t="n">
        <v>45014</v>
      </c>
      <c r="G308" s="10" t="s">
        <v>311</v>
      </c>
      <c r="H308" s="11" t="n">
        <v>45014.4166666667</v>
      </c>
      <c r="I308" s="3" t="s">
        <v>338</v>
      </c>
      <c r="J308" s="1" t="s">
        <v>157</v>
      </c>
      <c r="K308" s="3" t="s">
        <v>188</v>
      </c>
      <c r="L308" s="3" t="s">
        <v>183</v>
      </c>
    </row>
    <row r="309" customFormat="false" ht="18.7" hidden="false" customHeight="true" outlineLevel="0" collapsed="false">
      <c r="A309" s="8" t="n">
        <v>308</v>
      </c>
      <c r="B309" s="3" t="s">
        <v>866</v>
      </c>
      <c r="C309" s="3" t="s">
        <v>867</v>
      </c>
      <c r="D309" s="3" t="s">
        <v>868</v>
      </c>
      <c r="E309" s="3" t="s">
        <v>436</v>
      </c>
      <c r="F309" s="9" t="n">
        <v>45014</v>
      </c>
      <c r="G309" s="10" t="s">
        <v>196</v>
      </c>
      <c r="H309" s="11" t="n">
        <v>45014.4375</v>
      </c>
      <c r="I309" s="3" t="s">
        <v>338</v>
      </c>
      <c r="J309" s="1" t="s">
        <v>157</v>
      </c>
      <c r="K309" s="3" t="s">
        <v>188</v>
      </c>
      <c r="L309" s="3" t="s">
        <v>183</v>
      </c>
    </row>
    <row r="310" customFormat="false" ht="18.7" hidden="false" customHeight="true" outlineLevel="0" collapsed="false">
      <c r="A310" s="8" t="n">
        <v>309</v>
      </c>
      <c r="B310" s="3" t="s">
        <v>869</v>
      </c>
      <c r="C310" s="3" t="s">
        <v>870</v>
      </c>
      <c r="D310" s="3" t="s">
        <v>871</v>
      </c>
      <c r="E310" s="3" t="s">
        <v>436</v>
      </c>
      <c r="F310" s="9" t="n">
        <v>45014</v>
      </c>
      <c r="G310" s="10" t="s">
        <v>316</v>
      </c>
      <c r="H310" s="11" t="n">
        <v>45014.4583333333</v>
      </c>
      <c r="I310" s="3" t="s">
        <v>338</v>
      </c>
      <c r="J310" s="1" t="s">
        <v>157</v>
      </c>
      <c r="K310" s="3" t="s">
        <v>188</v>
      </c>
      <c r="L310" s="3" t="s">
        <v>183</v>
      </c>
    </row>
    <row r="311" customFormat="false" ht="18.7" hidden="false" customHeight="true" outlineLevel="0" collapsed="false">
      <c r="A311" s="8" t="n">
        <v>310</v>
      </c>
      <c r="B311" s="3" t="s">
        <v>872</v>
      </c>
      <c r="C311" s="3" t="s">
        <v>873</v>
      </c>
      <c r="D311" s="3" t="s">
        <v>874</v>
      </c>
      <c r="E311" s="3" t="s">
        <v>436</v>
      </c>
      <c r="F311" s="9" t="n">
        <v>45014</v>
      </c>
      <c r="G311" s="10" t="s">
        <v>242</v>
      </c>
      <c r="H311" s="11" t="n">
        <v>45014.4791666667</v>
      </c>
      <c r="I311" s="3" t="s">
        <v>338</v>
      </c>
      <c r="J311" s="1" t="s">
        <v>157</v>
      </c>
      <c r="K311" s="3" t="s">
        <v>188</v>
      </c>
      <c r="L311" s="3" t="s">
        <v>183</v>
      </c>
    </row>
    <row r="312" customFormat="false" ht="18.7" hidden="false" customHeight="true" outlineLevel="0" collapsed="false">
      <c r="A312" s="8" t="n">
        <v>311</v>
      </c>
      <c r="B312" s="3" t="s">
        <v>875</v>
      </c>
      <c r="C312" s="3" t="s">
        <v>876</v>
      </c>
      <c r="D312" s="3" t="s">
        <v>877</v>
      </c>
      <c r="E312" s="3" t="s">
        <v>792</v>
      </c>
      <c r="F312" s="9" t="n">
        <v>45014</v>
      </c>
      <c r="G312" s="10" t="s">
        <v>333</v>
      </c>
      <c r="H312" s="11" t="n">
        <v>45014.5625</v>
      </c>
      <c r="I312" s="3" t="s">
        <v>338</v>
      </c>
      <c r="J312" s="1" t="s">
        <v>157</v>
      </c>
      <c r="K312" s="3" t="s">
        <v>188</v>
      </c>
      <c r="L312" s="3" t="s">
        <v>183</v>
      </c>
    </row>
    <row r="313" customFormat="false" ht="18.7" hidden="false" customHeight="true" outlineLevel="0" collapsed="false">
      <c r="A313" s="8" t="n">
        <v>312</v>
      </c>
      <c r="B313" s="3" t="s">
        <v>878</v>
      </c>
      <c r="C313" s="3" t="s">
        <v>879</v>
      </c>
      <c r="D313" s="3" t="s">
        <v>880</v>
      </c>
      <c r="E313" s="3" t="s">
        <v>436</v>
      </c>
      <c r="F313" s="9" t="n">
        <v>45014</v>
      </c>
      <c r="G313" s="10" t="s">
        <v>250</v>
      </c>
      <c r="H313" s="11" t="n">
        <v>45014.5833333333</v>
      </c>
      <c r="I313" s="3" t="s">
        <v>338</v>
      </c>
      <c r="J313" s="1" t="s">
        <v>157</v>
      </c>
      <c r="K313" s="3" t="s">
        <v>188</v>
      </c>
      <c r="L313" s="3" t="s">
        <v>183</v>
      </c>
    </row>
    <row r="314" customFormat="false" ht="18.7" hidden="false" customHeight="true" outlineLevel="0" collapsed="false">
      <c r="A314" s="8" t="n">
        <v>313</v>
      </c>
      <c r="B314" s="3" t="s">
        <v>881</v>
      </c>
      <c r="C314" s="3" t="s">
        <v>882</v>
      </c>
      <c r="D314" s="3" t="s">
        <v>883</v>
      </c>
      <c r="E314" s="3" t="s">
        <v>436</v>
      </c>
      <c r="F314" s="9" t="n">
        <v>45014</v>
      </c>
      <c r="G314" s="10" t="s">
        <v>258</v>
      </c>
      <c r="H314" s="11" t="n">
        <v>45014.6041666667</v>
      </c>
      <c r="I314" s="3" t="s">
        <v>338</v>
      </c>
      <c r="J314" s="1" t="s">
        <v>157</v>
      </c>
      <c r="K314" s="3" t="s">
        <v>188</v>
      </c>
      <c r="L314" s="3" t="s">
        <v>183</v>
      </c>
    </row>
    <row r="315" customFormat="false" ht="18.7" hidden="false" customHeight="true" outlineLevel="0" collapsed="false">
      <c r="A315" s="8" t="n">
        <v>314</v>
      </c>
      <c r="B315" s="3" t="s">
        <v>884</v>
      </c>
      <c r="C315" s="3" t="s">
        <v>885</v>
      </c>
      <c r="D315" s="3" t="s">
        <v>886</v>
      </c>
      <c r="E315" s="3" t="s">
        <v>792</v>
      </c>
      <c r="F315" s="9" t="n">
        <v>45014</v>
      </c>
      <c r="G315" s="10" t="s">
        <v>218</v>
      </c>
      <c r="H315" s="11" t="n">
        <v>45014.625</v>
      </c>
      <c r="I315" s="3" t="s">
        <v>338</v>
      </c>
      <c r="J315" s="1" t="s">
        <v>157</v>
      </c>
      <c r="K315" s="3" t="s">
        <v>188</v>
      </c>
      <c r="L315" s="3" t="s">
        <v>183</v>
      </c>
    </row>
    <row r="316" customFormat="false" ht="18.7" hidden="false" customHeight="true" outlineLevel="0" collapsed="false">
      <c r="A316" s="8" t="n">
        <v>315</v>
      </c>
      <c r="B316" s="3" t="s">
        <v>887</v>
      </c>
      <c r="C316" s="3" t="s">
        <v>888</v>
      </c>
      <c r="D316" s="3" t="s">
        <v>889</v>
      </c>
      <c r="E316" s="3" t="s">
        <v>436</v>
      </c>
      <c r="F316" s="9" t="n">
        <v>45014</v>
      </c>
      <c r="G316" s="10" t="s">
        <v>224</v>
      </c>
      <c r="H316" s="11" t="n">
        <v>45014.6458333333</v>
      </c>
      <c r="I316" s="3" t="s">
        <v>338</v>
      </c>
      <c r="J316" s="1" t="s">
        <v>157</v>
      </c>
      <c r="K316" s="3" t="s">
        <v>188</v>
      </c>
      <c r="L316" s="3" t="s">
        <v>183</v>
      </c>
    </row>
    <row r="317" customFormat="false" ht="18.7" hidden="false" customHeight="true" outlineLevel="0" collapsed="false">
      <c r="A317" s="8" t="n">
        <v>316</v>
      </c>
      <c r="B317" s="3" t="s">
        <v>890</v>
      </c>
      <c r="C317" s="3" t="s">
        <v>891</v>
      </c>
      <c r="D317" s="3" t="s">
        <v>892</v>
      </c>
      <c r="E317" s="3" t="s">
        <v>455</v>
      </c>
      <c r="F317" s="9" t="n">
        <v>45014</v>
      </c>
      <c r="G317" s="10" t="s">
        <v>533</v>
      </c>
      <c r="H317" s="11" t="n">
        <v>45014.6666666667</v>
      </c>
      <c r="I317" s="3" t="s">
        <v>338</v>
      </c>
      <c r="J317" s="1" t="s">
        <v>157</v>
      </c>
      <c r="K317" s="3" t="s">
        <v>188</v>
      </c>
      <c r="L317" s="3" t="s">
        <v>183</v>
      </c>
    </row>
    <row r="318" customFormat="false" ht="18.7" hidden="false" customHeight="true" outlineLevel="0" collapsed="false">
      <c r="A318" s="8" t="n">
        <v>317</v>
      </c>
      <c r="B318" s="3" t="s">
        <v>893</v>
      </c>
      <c r="C318" s="3" t="s">
        <v>894</v>
      </c>
      <c r="D318" s="3" t="s">
        <v>895</v>
      </c>
      <c r="E318" s="3" t="s">
        <v>332</v>
      </c>
      <c r="F318" s="9" t="n">
        <v>45015</v>
      </c>
      <c r="G318" s="10" t="s">
        <v>349</v>
      </c>
      <c r="H318" s="11" t="n">
        <v>45015.375</v>
      </c>
      <c r="I318" s="3" t="s">
        <v>338</v>
      </c>
      <c r="J318" s="1" t="s">
        <v>157</v>
      </c>
      <c r="K318" s="3" t="s">
        <v>188</v>
      </c>
      <c r="L318" s="3" t="s">
        <v>183</v>
      </c>
    </row>
    <row r="319" customFormat="false" ht="18.7" hidden="false" customHeight="true" outlineLevel="0" collapsed="false">
      <c r="A319" s="8" t="n">
        <v>318</v>
      </c>
      <c r="B319" s="3" t="s">
        <v>896</v>
      </c>
      <c r="C319" s="3" t="s">
        <v>897</v>
      </c>
      <c r="D319" s="3" t="s">
        <v>898</v>
      </c>
      <c r="E319" s="3" t="s">
        <v>332</v>
      </c>
      <c r="F319" s="9" t="n">
        <v>45015</v>
      </c>
      <c r="G319" s="10" t="s">
        <v>437</v>
      </c>
      <c r="H319" s="11" t="n">
        <v>45015.3958333333</v>
      </c>
      <c r="I319" s="3" t="s">
        <v>338</v>
      </c>
      <c r="J319" s="1" t="s">
        <v>157</v>
      </c>
      <c r="K319" s="3" t="s">
        <v>188</v>
      </c>
      <c r="L319" s="3" t="s">
        <v>183</v>
      </c>
    </row>
    <row r="320" customFormat="false" ht="18.7" hidden="false" customHeight="true" outlineLevel="0" collapsed="false">
      <c r="A320" s="8" t="n">
        <v>319</v>
      </c>
      <c r="B320" s="3" t="s">
        <v>899</v>
      </c>
      <c r="C320" s="3" t="s">
        <v>900</v>
      </c>
      <c r="D320" s="3" t="s">
        <v>901</v>
      </c>
      <c r="E320" s="3" t="s">
        <v>902</v>
      </c>
      <c r="F320" s="9" t="n">
        <v>45015</v>
      </c>
      <c r="G320" s="10" t="s">
        <v>311</v>
      </c>
      <c r="H320" s="11" t="n">
        <v>45015.4166666667</v>
      </c>
      <c r="I320" s="3" t="s">
        <v>338</v>
      </c>
      <c r="J320" s="1" t="s">
        <v>157</v>
      </c>
      <c r="K320" s="3" t="s">
        <v>188</v>
      </c>
      <c r="L320" s="3" t="s">
        <v>183</v>
      </c>
    </row>
    <row r="321" customFormat="false" ht="18.7" hidden="false" customHeight="true" outlineLevel="0" collapsed="false">
      <c r="A321" s="8" t="n">
        <v>320</v>
      </c>
      <c r="B321" s="3" t="s">
        <v>903</v>
      </c>
      <c r="C321" s="3" t="s">
        <v>904</v>
      </c>
      <c r="D321" s="3" t="s">
        <v>905</v>
      </c>
      <c r="E321" s="3" t="s">
        <v>902</v>
      </c>
      <c r="F321" s="9" t="n">
        <v>45015</v>
      </c>
      <c r="G321" s="10" t="s">
        <v>196</v>
      </c>
      <c r="H321" s="11" t="n">
        <v>45015.4375</v>
      </c>
      <c r="I321" s="3" t="s">
        <v>338</v>
      </c>
      <c r="J321" s="1" t="s">
        <v>157</v>
      </c>
      <c r="K321" s="3" t="s">
        <v>188</v>
      </c>
      <c r="L321" s="3" t="s">
        <v>183</v>
      </c>
    </row>
    <row r="322" customFormat="false" ht="18.7" hidden="false" customHeight="true" outlineLevel="0" collapsed="false">
      <c r="A322" s="8" t="n">
        <v>321</v>
      </c>
      <c r="B322" s="3" t="s">
        <v>906</v>
      </c>
      <c r="C322" s="3" t="s">
        <v>907</v>
      </c>
      <c r="D322" s="3" t="s">
        <v>908</v>
      </c>
      <c r="E322" s="3" t="s">
        <v>332</v>
      </c>
      <c r="F322" s="9" t="n">
        <v>45015</v>
      </c>
      <c r="G322" s="10" t="s">
        <v>316</v>
      </c>
      <c r="H322" s="11" t="n">
        <v>45015.4583333333</v>
      </c>
      <c r="I322" s="3" t="s">
        <v>338</v>
      </c>
      <c r="J322" s="1" t="s">
        <v>157</v>
      </c>
      <c r="K322" s="3" t="s">
        <v>188</v>
      </c>
      <c r="L322" s="3" t="s">
        <v>183</v>
      </c>
    </row>
    <row r="323" customFormat="false" ht="18.7" hidden="false" customHeight="true" outlineLevel="0" collapsed="false">
      <c r="A323" s="8" t="n">
        <v>322</v>
      </c>
      <c r="B323" s="3" t="s">
        <v>909</v>
      </c>
      <c r="C323" s="3" t="s">
        <v>910</v>
      </c>
      <c r="D323" s="3" t="s">
        <v>911</v>
      </c>
      <c r="E323" s="3" t="s">
        <v>332</v>
      </c>
      <c r="F323" s="9" t="n">
        <v>45015</v>
      </c>
      <c r="G323" s="10" t="s">
        <v>242</v>
      </c>
      <c r="H323" s="11" t="n">
        <v>45015.4791666667</v>
      </c>
      <c r="I323" s="3" t="s">
        <v>448</v>
      </c>
      <c r="J323" s="1" t="s">
        <v>157</v>
      </c>
      <c r="K323" s="3" t="s">
        <v>188</v>
      </c>
      <c r="L323" s="3" t="s">
        <v>183</v>
      </c>
    </row>
    <row r="324" customFormat="false" ht="18.7" hidden="false" customHeight="true" outlineLevel="0" collapsed="false">
      <c r="A324" s="8" t="n">
        <v>323</v>
      </c>
      <c r="B324" s="3" t="s">
        <v>912</v>
      </c>
      <c r="C324" s="3" t="s">
        <v>913</v>
      </c>
      <c r="D324" s="3" t="s">
        <v>914</v>
      </c>
      <c r="E324" s="3" t="s">
        <v>332</v>
      </c>
      <c r="F324" s="9" t="n">
        <v>45015</v>
      </c>
      <c r="G324" s="10" t="s">
        <v>333</v>
      </c>
      <c r="H324" s="11" t="n">
        <v>45015.5625</v>
      </c>
      <c r="I324" s="3" t="s">
        <v>823</v>
      </c>
      <c r="J324" s="1" t="s">
        <v>157</v>
      </c>
      <c r="K324" s="3" t="s">
        <v>188</v>
      </c>
      <c r="L324" s="3" t="s">
        <v>159</v>
      </c>
    </row>
    <row r="325" customFormat="false" ht="18.7" hidden="false" customHeight="true" outlineLevel="0" collapsed="false">
      <c r="A325" s="8" t="n">
        <v>324</v>
      </c>
      <c r="B325" s="3" t="s">
        <v>820</v>
      </c>
      <c r="C325" s="3" t="s">
        <v>821</v>
      </c>
      <c r="D325" s="3" t="s">
        <v>822</v>
      </c>
      <c r="E325" s="3" t="s">
        <v>332</v>
      </c>
      <c r="F325" s="9" t="n">
        <v>45015</v>
      </c>
      <c r="G325" s="10" t="s">
        <v>250</v>
      </c>
      <c r="H325" s="11" t="n">
        <v>45015.5833333333</v>
      </c>
      <c r="I325" s="3" t="s">
        <v>486</v>
      </c>
      <c r="J325" s="1" t="s">
        <v>157</v>
      </c>
      <c r="K325" s="3" t="s">
        <v>188</v>
      </c>
      <c r="L325" s="3" t="s">
        <v>183</v>
      </c>
    </row>
    <row r="326" customFormat="false" ht="18.7" hidden="false" customHeight="true" outlineLevel="0" collapsed="false">
      <c r="A326" s="8" t="n">
        <v>325</v>
      </c>
      <c r="B326" s="3" t="s">
        <v>915</v>
      </c>
      <c r="C326" s="3" t="s">
        <v>916</v>
      </c>
      <c r="D326" s="3" t="s">
        <v>917</v>
      </c>
      <c r="E326" s="3" t="s">
        <v>332</v>
      </c>
      <c r="F326" s="9" t="n">
        <v>45015</v>
      </c>
      <c r="G326" s="10" t="s">
        <v>250</v>
      </c>
      <c r="H326" s="11" t="n">
        <v>45015.5833333333</v>
      </c>
      <c r="I326" s="3" t="s">
        <v>338</v>
      </c>
      <c r="J326" s="1" t="s">
        <v>157</v>
      </c>
      <c r="K326" s="3" t="s">
        <v>188</v>
      </c>
      <c r="L326" s="3" t="s">
        <v>162</v>
      </c>
    </row>
    <row r="327" customFormat="false" ht="18.7" hidden="false" customHeight="true" outlineLevel="0" collapsed="false">
      <c r="A327" s="8" t="n">
        <v>326</v>
      </c>
      <c r="B327" s="3" t="s">
        <v>918</v>
      </c>
      <c r="C327" s="3" t="s">
        <v>919</v>
      </c>
      <c r="D327" s="3" t="s">
        <v>920</v>
      </c>
      <c r="E327" s="3" t="s">
        <v>332</v>
      </c>
      <c r="F327" s="9" t="n">
        <v>45015</v>
      </c>
      <c r="G327" s="10" t="s">
        <v>258</v>
      </c>
      <c r="H327" s="11" t="n">
        <v>45015.6041666667</v>
      </c>
      <c r="I327" s="3" t="s">
        <v>338</v>
      </c>
      <c r="J327" s="1" t="s">
        <v>157</v>
      </c>
      <c r="K327" s="3" t="s">
        <v>188</v>
      </c>
      <c r="L327" s="3" t="s">
        <v>162</v>
      </c>
    </row>
    <row r="328" customFormat="false" ht="18.7" hidden="false" customHeight="true" outlineLevel="0" collapsed="false">
      <c r="A328" s="8" t="n">
        <v>327</v>
      </c>
      <c r="B328" s="3" t="s">
        <v>921</v>
      </c>
      <c r="C328" s="3" t="s">
        <v>922</v>
      </c>
      <c r="D328" s="3" t="s">
        <v>923</v>
      </c>
      <c r="E328" s="3" t="s">
        <v>332</v>
      </c>
      <c r="F328" s="9" t="n">
        <v>45015</v>
      </c>
      <c r="G328" s="10" t="s">
        <v>218</v>
      </c>
      <c r="H328" s="11" t="n">
        <v>45015.625</v>
      </c>
      <c r="I328" s="3" t="s">
        <v>338</v>
      </c>
      <c r="J328" s="1" t="s">
        <v>157</v>
      </c>
      <c r="K328" s="3" t="s">
        <v>188</v>
      </c>
      <c r="L328" s="3" t="s">
        <v>183</v>
      </c>
    </row>
    <row r="329" customFormat="false" ht="18.7" hidden="false" customHeight="true" outlineLevel="0" collapsed="false">
      <c r="A329" s="8" t="n">
        <v>328</v>
      </c>
      <c r="B329" s="3" t="s">
        <v>924</v>
      </c>
      <c r="C329" s="3" t="s">
        <v>925</v>
      </c>
      <c r="D329" s="3" t="s">
        <v>926</v>
      </c>
      <c r="E329" s="3" t="s">
        <v>332</v>
      </c>
      <c r="F329" s="9" t="n">
        <v>45015</v>
      </c>
      <c r="G329" s="10" t="s">
        <v>224</v>
      </c>
      <c r="H329" s="11" t="n">
        <v>45015.6458333333</v>
      </c>
      <c r="I329" s="3" t="s">
        <v>338</v>
      </c>
      <c r="J329" s="1" t="s">
        <v>157</v>
      </c>
      <c r="K329" s="3" t="s">
        <v>188</v>
      </c>
      <c r="L329" s="3" t="s">
        <v>183</v>
      </c>
    </row>
    <row r="330" customFormat="false" ht="18.7" hidden="false" customHeight="true" outlineLevel="0" collapsed="false">
      <c r="A330" s="8" t="n">
        <v>329</v>
      </c>
      <c r="B330" s="3" t="s">
        <v>927</v>
      </c>
      <c r="C330" s="3" t="s">
        <v>928</v>
      </c>
      <c r="D330" s="3" t="s">
        <v>929</v>
      </c>
      <c r="E330" s="3" t="s">
        <v>332</v>
      </c>
      <c r="F330" s="9" t="n">
        <v>45015</v>
      </c>
      <c r="G330" s="10" t="s">
        <v>533</v>
      </c>
      <c r="H330" s="11" t="n">
        <v>45015.6666666667</v>
      </c>
      <c r="I330" s="3" t="s">
        <v>448</v>
      </c>
      <c r="J330" s="1" t="s">
        <v>157</v>
      </c>
      <c r="K330" s="3" t="s">
        <v>188</v>
      </c>
      <c r="L330" s="3" t="s">
        <v>183</v>
      </c>
    </row>
    <row r="331" customFormat="false" ht="18.7" hidden="false" customHeight="true" outlineLevel="0" collapsed="false">
      <c r="A331" s="8" t="n">
        <v>330</v>
      </c>
      <c r="B331" s="3" t="s">
        <v>335</v>
      </c>
      <c r="C331" s="3" t="s">
        <v>336</v>
      </c>
      <c r="D331" s="3" t="s">
        <v>337</v>
      </c>
      <c r="E331" s="3" t="s">
        <v>332</v>
      </c>
      <c r="F331" s="9" t="n">
        <v>45016</v>
      </c>
      <c r="G331" s="10" t="s">
        <v>930</v>
      </c>
      <c r="H331" s="11" t="n">
        <v>45016.3541666667</v>
      </c>
      <c r="I331" s="3" t="s">
        <v>338</v>
      </c>
      <c r="J331" s="1" t="s">
        <v>157</v>
      </c>
      <c r="K331" s="3" t="s">
        <v>188</v>
      </c>
      <c r="L331" s="3" t="s">
        <v>183</v>
      </c>
    </row>
    <row r="332" customFormat="false" ht="18.7" hidden="false" customHeight="true" outlineLevel="0" collapsed="false">
      <c r="A332" s="8" t="n">
        <v>331</v>
      </c>
      <c r="B332" s="3" t="s">
        <v>350</v>
      </c>
      <c r="C332" s="3" t="s">
        <v>351</v>
      </c>
      <c r="D332" s="3" t="s">
        <v>352</v>
      </c>
      <c r="E332" s="3" t="s">
        <v>332</v>
      </c>
      <c r="F332" s="9" t="n">
        <v>45019</v>
      </c>
      <c r="G332" s="10" t="s">
        <v>930</v>
      </c>
      <c r="H332" s="11" t="n">
        <v>45019.3541666667</v>
      </c>
      <c r="I332" s="3" t="s">
        <v>367</v>
      </c>
      <c r="J332" s="1" t="s">
        <v>157</v>
      </c>
      <c r="K332" s="3" t="s">
        <v>188</v>
      </c>
      <c r="L332" s="3" t="s">
        <v>183</v>
      </c>
    </row>
    <row r="333" customFormat="false" ht="18.7" hidden="false" customHeight="true" outlineLevel="0" collapsed="false">
      <c r="A333" s="8" t="n">
        <v>332</v>
      </c>
      <c r="B333" s="3" t="s">
        <v>931</v>
      </c>
      <c r="C333" s="3" t="s">
        <v>932</v>
      </c>
      <c r="D333" s="3" t="s">
        <v>933</v>
      </c>
      <c r="E333" s="3" t="s">
        <v>154</v>
      </c>
      <c r="F333" s="9" t="n">
        <v>45019</v>
      </c>
      <c r="G333" s="10" t="s">
        <v>349</v>
      </c>
      <c r="H333" s="11" t="n">
        <v>45019.375</v>
      </c>
      <c r="I333" s="3" t="s">
        <v>359</v>
      </c>
      <c r="J333" s="1" t="s">
        <v>157</v>
      </c>
      <c r="K333" s="3" t="s">
        <v>188</v>
      </c>
      <c r="L333" s="3" t="s">
        <v>183</v>
      </c>
    </row>
    <row r="334" customFormat="false" ht="18.7" hidden="false" customHeight="true" outlineLevel="0" collapsed="false">
      <c r="A334" s="8" t="n">
        <v>333</v>
      </c>
      <c r="B334" s="3" t="s">
        <v>934</v>
      </c>
      <c r="C334" s="3" t="s">
        <v>935</v>
      </c>
      <c r="D334" s="3" t="s">
        <v>936</v>
      </c>
      <c r="E334" s="3" t="s">
        <v>154</v>
      </c>
      <c r="F334" s="9" t="n">
        <v>45019</v>
      </c>
      <c r="G334" s="10" t="s">
        <v>206</v>
      </c>
      <c r="H334" s="11" t="n">
        <v>45019.5520833333</v>
      </c>
      <c r="I334" s="3" t="s">
        <v>334</v>
      </c>
      <c r="J334" s="1" t="s">
        <v>157</v>
      </c>
      <c r="K334" s="3" t="s">
        <v>188</v>
      </c>
      <c r="L334" s="3" t="s">
        <v>162</v>
      </c>
    </row>
    <row r="335" customFormat="false" ht="18.7" hidden="false" customHeight="true" outlineLevel="0" collapsed="false">
      <c r="A335" s="8" t="n">
        <v>334</v>
      </c>
      <c r="B335" s="3" t="s">
        <v>937</v>
      </c>
      <c r="C335" s="3" t="s">
        <v>938</v>
      </c>
      <c r="D335" s="3" t="s">
        <v>939</v>
      </c>
      <c r="E335" s="3" t="s">
        <v>154</v>
      </c>
      <c r="F335" s="9" t="n">
        <v>45019</v>
      </c>
      <c r="G335" s="10" t="s">
        <v>333</v>
      </c>
      <c r="H335" s="11" t="n">
        <v>45019.5625</v>
      </c>
      <c r="I335" s="3" t="s">
        <v>359</v>
      </c>
      <c r="J335" s="1" t="s">
        <v>157</v>
      </c>
      <c r="K335" s="3" t="s">
        <v>188</v>
      </c>
      <c r="L335" s="3" t="s">
        <v>183</v>
      </c>
    </row>
    <row r="336" customFormat="false" ht="18.7" hidden="false" customHeight="true" outlineLevel="0" collapsed="false">
      <c r="A336" s="8" t="n">
        <v>335</v>
      </c>
      <c r="B336" s="3" t="s">
        <v>937</v>
      </c>
      <c r="C336" s="3" t="s">
        <v>938</v>
      </c>
      <c r="D336" s="3" t="s">
        <v>939</v>
      </c>
      <c r="E336" s="3" t="s">
        <v>154</v>
      </c>
      <c r="F336" s="9" t="n">
        <v>45019</v>
      </c>
      <c r="G336" s="10" t="s">
        <v>371</v>
      </c>
      <c r="H336" s="11" t="n">
        <v>45019.5631944445</v>
      </c>
      <c r="I336" s="3" t="s">
        <v>161</v>
      </c>
      <c r="J336" s="1" t="s">
        <v>157</v>
      </c>
      <c r="K336" s="3" t="s">
        <v>188</v>
      </c>
      <c r="L336" s="3" t="s">
        <v>183</v>
      </c>
    </row>
    <row r="337" customFormat="false" ht="18.7" hidden="false" customHeight="true" outlineLevel="0" collapsed="false">
      <c r="A337" s="8" t="n">
        <v>336</v>
      </c>
      <c r="B337" s="3" t="s">
        <v>940</v>
      </c>
      <c r="C337" s="3" t="s">
        <v>941</v>
      </c>
      <c r="D337" s="3" t="s">
        <v>942</v>
      </c>
      <c r="E337" s="3" t="s">
        <v>154</v>
      </c>
      <c r="F337" s="9" t="n">
        <v>45021</v>
      </c>
      <c r="G337" s="10" t="s">
        <v>349</v>
      </c>
      <c r="H337" s="11" t="n">
        <v>45021.375</v>
      </c>
      <c r="I337" s="3" t="s">
        <v>359</v>
      </c>
      <c r="J337" s="1" t="s">
        <v>157</v>
      </c>
      <c r="K337" s="3" t="s">
        <v>188</v>
      </c>
      <c r="L337" s="3" t="s">
        <v>183</v>
      </c>
    </row>
    <row r="338" customFormat="false" ht="18.7" hidden="false" customHeight="true" outlineLevel="0" collapsed="false">
      <c r="A338" s="8" t="n">
        <v>337</v>
      </c>
      <c r="B338" s="3" t="s">
        <v>940</v>
      </c>
      <c r="C338" s="3" t="s">
        <v>941</v>
      </c>
      <c r="D338" s="3" t="s">
        <v>942</v>
      </c>
      <c r="E338" s="3" t="s">
        <v>154</v>
      </c>
      <c r="F338" s="9" t="n">
        <v>45021</v>
      </c>
      <c r="G338" s="10" t="s">
        <v>360</v>
      </c>
      <c r="H338" s="11" t="n">
        <v>45021.3756944445</v>
      </c>
      <c r="I338" s="3" t="s">
        <v>161</v>
      </c>
      <c r="J338" s="1" t="s">
        <v>157</v>
      </c>
      <c r="K338" s="3" t="s">
        <v>188</v>
      </c>
      <c r="L338" s="3" t="s">
        <v>183</v>
      </c>
    </row>
    <row r="339" customFormat="false" ht="18.7" hidden="false" customHeight="true" outlineLevel="0" collapsed="false">
      <c r="A339" s="8" t="n">
        <v>338</v>
      </c>
      <c r="B339" s="3" t="s">
        <v>943</v>
      </c>
      <c r="C339" s="3" t="s">
        <v>944</v>
      </c>
      <c r="D339" s="3" t="s">
        <v>945</v>
      </c>
      <c r="E339" s="3" t="s">
        <v>421</v>
      </c>
      <c r="F339" s="9" t="n">
        <v>45021</v>
      </c>
      <c r="G339" s="10" t="s">
        <v>187</v>
      </c>
      <c r="H339" s="11" t="n">
        <v>45021.40625</v>
      </c>
      <c r="I339" s="3" t="s">
        <v>359</v>
      </c>
      <c r="J339" s="1" t="s">
        <v>157</v>
      </c>
      <c r="K339" s="3" t="s">
        <v>188</v>
      </c>
      <c r="L339" s="3" t="s">
        <v>183</v>
      </c>
    </row>
    <row r="340" customFormat="false" ht="18.7" hidden="false" customHeight="true" outlineLevel="0" collapsed="false">
      <c r="A340" s="8" t="n">
        <v>339</v>
      </c>
      <c r="B340" s="3" t="s">
        <v>943</v>
      </c>
      <c r="C340" s="3" t="s">
        <v>944</v>
      </c>
      <c r="D340" s="3" t="s">
        <v>945</v>
      </c>
      <c r="E340" s="3" t="s">
        <v>421</v>
      </c>
      <c r="F340" s="9" t="n">
        <v>45021</v>
      </c>
      <c r="G340" s="10" t="s">
        <v>189</v>
      </c>
      <c r="H340" s="11" t="n">
        <v>45021.4069444445</v>
      </c>
      <c r="I340" s="3" t="s">
        <v>161</v>
      </c>
      <c r="J340" s="1" t="s">
        <v>157</v>
      </c>
      <c r="K340" s="3" t="s">
        <v>188</v>
      </c>
      <c r="L340" s="3" t="s">
        <v>183</v>
      </c>
    </row>
    <row r="341" customFormat="false" ht="18.7" hidden="false" customHeight="true" outlineLevel="0" collapsed="false">
      <c r="A341" s="8" t="n">
        <v>340</v>
      </c>
      <c r="B341" s="3" t="s">
        <v>946</v>
      </c>
      <c r="C341" s="3" t="s">
        <v>947</v>
      </c>
      <c r="D341" s="3" t="s">
        <v>948</v>
      </c>
      <c r="E341" s="3" t="s">
        <v>154</v>
      </c>
      <c r="F341" s="9" t="n">
        <v>45021</v>
      </c>
      <c r="G341" s="10" t="s">
        <v>167</v>
      </c>
      <c r="H341" s="11" t="n">
        <v>45021.46875</v>
      </c>
      <c r="I341" s="3" t="s">
        <v>359</v>
      </c>
      <c r="J341" s="1" t="s">
        <v>157</v>
      </c>
      <c r="K341" s="3" t="s">
        <v>188</v>
      </c>
      <c r="L341" s="3" t="s">
        <v>183</v>
      </c>
    </row>
    <row r="342" customFormat="false" ht="18.7" hidden="false" customHeight="true" outlineLevel="0" collapsed="false">
      <c r="A342" s="8" t="n">
        <v>341</v>
      </c>
      <c r="B342" s="3" t="s">
        <v>946</v>
      </c>
      <c r="C342" s="3" t="s">
        <v>947</v>
      </c>
      <c r="D342" s="3" t="s">
        <v>948</v>
      </c>
      <c r="E342" s="3" t="s">
        <v>154</v>
      </c>
      <c r="F342" s="9" t="n">
        <v>45021</v>
      </c>
      <c r="G342" s="10" t="s">
        <v>169</v>
      </c>
      <c r="H342" s="11" t="n">
        <v>45021.4694444445</v>
      </c>
      <c r="I342" s="3" t="s">
        <v>161</v>
      </c>
      <c r="J342" s="1" t="s">
        <v>157</v>
      </c>
      <c r="K342" s="3" t="s">
        <v>188</v>
      </c>
      <c r="L342" s="3" t="s">
        <v>183</v>
      </c>
    </row>
    <row r="343" customFormat="false" ht="18.7" hidden="false" customHeight="true" outlineLevel="0" collapsed="false">
      <c r="A343" s="8" t="n">
        <v>342</v>
      </c>
      <c r="B343" s="3" t="s">
        <v>949</v>
      </c>
      <c r="C343" s="3" t="s">
        <v>950</v>
      </c>
      <c r="D343" s="3" t="s">
        <v>951</v>
      </c>
      <c r="E343" s="3" t="s">
        <v>154</v>
      </c>
      <c r="F343" s="9" t="n">
        <v>45022</v>
      </c>
      <c r="G343" s="10" t="s">
        <v>349</v>
      </c>
      <c r="H343" s="11" t="n">
        <v>45022.375</v>
      </c>
      <c r="I343" s="3" t="s">
        <v>359</v>
      </c>
      <c r="J343" s="1" t="s">
        <v>157</v>
      </c>
      <c r="K343" s="3" t="s">
        <v>188</v>
      </c>
      <c r="L343" s="3" t="s">
        <v>183</v>
      </c>
    </row>
    <row r="344" customFormat="false" ht="18.7" hidden="false" customHeight="true" outlineLevel="0" collapsed="false">
      <c r="A344" s="8" t="n">
        <v>343</v>
      </c>
      <c r="B344" s="3" t="s">
        <v>949</v>
      </c>
      <c r="C344" s="3" t="s">
        <v>950</v>
      </c>
      <c r="D344" s="3" t="s">
        <v>951</v>
      </c>
      <c r="E344" s="3" t="s">
        <v>154</v>
      </c>
      <c r="F344" s="9" t="n">
        <v>45022</v>
      </c>
      <c r="G344" s="10" t="s">
        <v>360</v>
      </c>
      <c r="H344" s="11" t="n">
        <v>45022.3756944444</v>
      </c>
      <c r="I344" s="3" t="s">
        <v>161</v>
      </c>
      <c r="J344" s="1" t="s">
        <v>157</v>
      </c>
      <c r="K344" s="3" t="s">
        <v>188</v>
      </c>
      <c r="L344" s="3" t="s">
        <v>183</v>
      </c>
    </row>
    <row r="345" customFormat="false" ht="18.7" hidden="false" customHeight="true" outlineLevel="0" collapsed="false">
      <c r="A345" s="8" t="n">
        <v>344</v>
      </c>
      <c r="B345" s="3" t="s">
        <v>952</v>
      </c>
      <c r="C345" s="3" t="s">
        <v>953</v>
      </c>
      <c r="D345" s="3" t="s">
        <v>954</v>
      </c>
      <c r="E345" s="3" t="s">
        <v>154</v>
      </c>
      <c r="F345" s="9" t="n">
        <v>45022</v>
      </c>
      <c r="G345" s="10" t="s">
        <v>187</v>
      </c>
      <c r="H345" s="11" t="n">
        <v>45022.40625</v>
      </c>
      <c r="I345" s="3" t="s">
        <v>359</v>
      </c>
      <c r="J345" s="1" t="s">
        <v>157</v>
      </c>
      <c r="K345" s="3" t="s">
        <v>188</v>
      </c>
      <c r="L345" s="3" t="s">
        <v>183</v>
      </c>
    </row>
    <row r="346" customFormat="false" ht="18.7" hidden="false" customHeight="true" outlineLevel="0" collapsed="false">
      <c r="A346" s="8" t="n">
        <v>345</v>
      </c>
      <c r="B346" s="3" t="s">
        <v>952</v>
      </c>
      <c r="C346" s="3" t="s">
        <v>953</v>
      </c>
      <c r="D346" s="3" t="s">
        <v>954</v>
      </c>
      <c r="E346" s="3" t="s">
        <v>154</v>
      </c>
      <c r="F346" s="9" t="n">
        <v>45022</v>
      </c>
      <c r="G346" s="10" t="s">
        <v>189</v>
      </c>
      <c r="H346" s="11" t="n">
        <v>45022.4069444444</v>
      </c>
      <c r="I346" s="3" t="s">
        <v>161</v>
      </c>
      <c r="J346" s="1" t="s">
        <v>157</v>
      </c>
      <c r="K346" s="3" t="s">
        <v>188</v>
      </c>
      <c r="L346" s="3" t="s">
        <v>183</v>
      </c>
    </row>
    <row r="347" customFormat="false" ht="18.7" hidden="false" customHeight="true" outlineLevel="0" collapsed="false">
      <c r="A347" s="8" t="n">
        <v>346</v>
      </c>
      <c r="B347" s="3" t="s">
        <v>955</v>
      </c>
      <c r="C347" s="3" t="s">
        <v>956</v>
      </c>
      <c r="D347" s="3" t="s">
        <v>957</v>
      </c>
      <c r="E347" s="3" t="s">
        <v>154</v>
      </c>
      <c r="F347" s="9" t="n">
        <v>45022</v>
      </c>
      <c r="G347" s="10" t="s">
        <v>196</v>
      </c>
      <c r="H347" s="11" t="n">
        <v>45022.4375</v>
      </c>
      <c r="I347" s="3" t="s">
        <v>359</v>
      </c>
      <c r="J347" s="1" t="s">
        <v>157</v>
      </c>
      <c r="K347" s="3" t="s">
        <v>188</v>
      </c>
      <c r="L347" s="3" t="s">
        <v>159</v>
      </c>
    </row>
    <row r="348" customFormat="false" ht="18.7" hidden="false" customHeight="true" outlineLevel="0" collapsed="false">
      <c r="A348" s="8" t="n">
        <v>347</v>
      </c>
      <c r="B348" s="3" t="s">
        <v>955</v>
      </c>
      <c r="C348" s="3" t="s">
        <v>956</v>
      </c>
      <c r="D348" s="3" t="s">
        <v>957</v>
      </c>
      <c r="E348" s="3" t="s">
        <v>154</v>
      </c>
      <c r="F348" s="9" t="n">
        <v>45022</v>
      </c>
      <c r="G348" s="10" t="s">
        <v>754</v>
      </c>
      <c r="H348" s="11" t="n">
        <v>45022.4381944445</v>
      </c>
      <c r="I348" s="3" t="s">
        <v>161</v>
      </c>
      <c r="J348" s="1" t="s">
        <v>157</v>
      </c>
      <c r="K348" s="3" t="s">
        <v>188</v>
      </c>
      <c r="L348" s="3" t="s">
        <v>159</v>
      </c>
    </row>
    <row r="349" customFormat="false" ht="18.7" hidden="false" customHeight="true" outlineLevel="0" collapsed="false">
      <c r="A349" s="8" t="n">
        <v>348</v>
      </c>
      <c r="B349" s="3" t="s">
        <v>958</v>
      </c>
      <c r="C349" s="3" t="s">
        <v>959</v>
      </c>
      <c r="D349" s="3" t="s">
        <v>960</v>
      </c>
      <c r="E349" s="3" t="s">
        <v>154</v>
      </c>
      <c r="F349" s="9" t="n">
        <v>45022</v>
      </c>
      <c r="G349" s="10" t="s">
        <v>167</v>
      </c>
      <c r="H349" s="11" t="n">
        <v>45022.46875</v>
      </c>
      <c r="I349" s="3" t="s">
        <v>359</v>
      </c>
      <c r="J349" s="1" t="s">
        <v>157</v>
      </c>
      <c r="K349" s="3" t="s">
        <v>188</v>
      </c>
      <c r="L349" s="3" t="s">
        <v>183</v>
      </c>
    </row>
    <row r="350" customFormat="false" ht="18.7" hidden="false" customHeight="true" outlineLevel="0" collapsed="false">
      <c r="A350" s="8" t="n">
        <v>349</v>
      </c>
      <c r="B350" s="3" t="s">
        <v>958</v>
      </c>
      <c r="C350" s="3" t="s">
        <v>959</v>
      </c>
      <c r="D350" s="3" t="s">
        <v>960</v>
      </c>
      <c r="E350" s="3" t="s">
        <v>154</v>
      </c>
      <c r="F350" s="9" t="n">
        <v>45022</v>
      </c>
      <c r="G350" s="10" t="s">
        <v>169</v>
      </c>
      <c r="H350" s="11" t="n">
        <v>45022.4694444445</v>
      </c>
      <c r="I350" s="3" t="s">
        <v>161</v>
      </c>
      <c r="J350" s="1" t="s">
        <v>157</v>
      </c>
      <c r="K350" s="3" t="s">
        <v>188</v>
      </c>
      <c r="L350" s="3" t="s">
        <v>183</v>
      </c>
    </row>
    <row r="351" customFormat="false" ht="18.7" hidden="false" customHeight="true" outlineLevel="0" collapsed="false">
      <c r="A351" s="8" t="n">
        <v>350</v>
      </c>
      <c r="B351" s="3" t="s">
        <v>961</v>
      </c>
      <c r="C351" s="3" t="s">
        <v>962</v>
      </c>
      <c r="D351" s="3" t="s">
        <v>963</v>
      </c>
      <c r="E351" s="3" t="s">
        <v>421</v>
      </c>
      <c r="F351" s="9" t="n">
        <v>45022</v>
      </c>
      <c r="G351" s="10" t="s">
        <v>206</v>
      </c>
      <c r="H351" s="11" t="n">
        <v>45022.5520833333</v>
      </c>
      <c r="I351" s="3" t="s">
        <v>334</v>
      </c>
      <c r="J351" s="1" t="s">
        <v>157</v>
      </c>
      <c r="K351" s="3" t="s">
        <v>188</v>
      </c>
      <c r="L351" s="3" t="s">
        <v>159</v>
      </c>
    </row>
    <row r="352" customFormat="false" ht="18.7" hidden="false" customHeight="true" outlineLevel="0" collapsed="false">
      <c r="A352" s="8" t="n">
        <v>351</v>
      </c>
      <c r="B352" s="3" t="s">
        <v>964</v>
      </c>
      <c r="C352" s="3" t="s">
        <v>965</v>
      </c>
      <c r="D352" s="3" t="s">
        <v>966</v>
      </c>
      <c r="E352" s="3" t="s">
        <v>154</v>
      </c>
      <c r="F352" s="9" t="n">
        <v>45022</v>
      </c>
      <c r="G352" s="10" t="s">
        <v>333</v>
      </c>
      <c r="H352" s="11" t="n">
        <v>45022.5625</v>
      </c>
      <c r="I352" s="3" t="s">
        <v>359</v>
      </c>
      <c r="J352" s="1" t="s">
        <v>157</v>
      </c>
      <c r="K352" s="3" t="s">
        <v>188</v>
      </c>
      <c r="L352" s="3" t="s">
        <v>183</v>
      </c>
    </row>
    <row r="353" customFormat="false" ht="18.7" hidden="false" customHeight="true" outlineLevel="0" collapsed="false">
      <c r="A353" s="8" t="n">
        <v>352</v>
      </c>
      <c r="B353" s="3" t="s">
        <v>964</v>
      </c>
      <c r="C353" s="3" t="s">
        <v>965</v>
      </c>
      <c r="D353" s="3" t="s">
        <v>966</v>
      </c>
      <c r="E353" s="3" t="s">
        <v>154</v>
      </c>
      <c r="F353" s="9" t="n">
        <v>45022</v>
      </c>
      <c r="G353" s="10" t="s">
        <v>371</v>
      </c>
      <c r="H353" s="11" t="n">
        <v>45022.5631944444</v>
      </c>
      <c r="I353" s="3" t="s">
        <v>161</v>
      </c>
      <c r="J353" s="1" t="s">
        <v>157</v>
      </c>
      <c r="K353" s="3" t="s">
        <v>188</v>
      </c>
      <c r="L353" s="3" t="s">
        <v>183</v>
      </c>
    </row>
    <row r="354" customFormat="false" ht="18.7" hidden="false" customHeight="true" outlineLevel="0" collapsed="false">
      <c r="A354" s="8" t="n">
        <v>353</v>
      </c>
      <c r="B354" s="3" t="s">
        <v>967</v>
      </c>
      <c r="C354" s="3" t="s">
        <v>968</v>
      </c>
      <c r="D354" s="3" t="s">
        <v>969</v>
      </c>
      <c r="E354" s="3" t="s">
        <v>223</v>
      </c>
      <c r="F354" s="9" t="n">
        <v>45022</v>
      </c>
      <c r="G354" s="10" t="s">
        <v>213</v>
      </c>
      <c r="H354" s="11" t="n">
        <v>45022.59375</v>
      </c>
      <c r="I354" s="3" t="s">
        <v>359</v>
      </c>
      <c r="J354" s="1" t="s">
        <v>157</v>
      </c>
      <c r="K354" s="3" t="s">
        <v>188</v>
      </c>
      <c r="L354" s="3" t="s">
        <v>183</v>
      </c>
    </row>
    <row r="355" customFormat="false" ht="18.7" hidden="false" customHeight="true" outlineLevel="0" collapsed="false">
      <c r="A355" s="8" t="n">
        <v>354</v>
      </c>
      <c r="B355" s="3" t="s">
        <v>970</v>
      </c>
      <c r="C355" s="3" t="s">
        <v>971</v>
      </c>
      <c r="D355" s="3" t="s">
        <v>972</v>
      </c>
      <c r="E355" s="3" t="s">
        <v>154</v>
      </c>
      <c r="F355" s="9" t="n">
        <v>45022</v>
      </c>
      <c r="G355" s="10" t="s">
        <v>229</v>
      </c>
      <c r="H355" s="11" t="n">
        <v>45022.65625</v>
      </c>
      <c r="I355" s="3" t="s">
        <v>359</v>
      </c>
      <c r="J355" s="1" t="s">
        <v>157</v>
      </c>
      <c r="K355" s="3" t="s">
        <v>188</v>
      </c>
      <c r="L355" s="3" t="s">
        <v>159</v>
      </c>
    </row>
    <row r="356" customFormat="false" ht="18.7" hidden="false" customHeight="true" outlineLevel="0" collapsed="false">
      <c r="A356" s="8" t="n">
        <v>355</v>
      </c>
      <c r="B356" s="3" t="s">
        <v>970</v>
      </c>
      <c r="C356" s="3" t="s">
        <v>971</v>
      </c>
      <c r="D356" s="3" t="s">
        <v>972</v>
      </c>
      <c r="E356" s="3" t="s">
        <v>154</v>
      </c>
      <c r="F356" s="9" t="n">
        <v>45022</v>
      </c>
      <c r="G356" s="10" t="s">
        <v>428</v>
      </c>
      <c r="H356" s="11" t="n">
        <v>45022.6569444444</v>
      </c>
      <c r="I356" s="3" t="s">
        <v>161</v>
      </c>
      <c r="J356" s="1" t="s">
        <v>157</v>
      </c>
      <c r="K356" s="3" t="s">
        <v>188</v>
      </c>
      <c r="L356" s="3" t="s">
        <v>159</v>
      </c>
    </row>
    <row r="357" customFormat="false" ht="18.7" hidden="false" customHeight="true" outlineLevel="0" collapsed="false">
      <c r="A357" s="8" t="n">
        <v>356</v>
      </c>
      <c r="B357" s="3" t="s">
        <v>973</v>
      </c>
      <c r="C357" s="3" t="s">
        <v>974</v>
      </c>
      <c r="D357" s="3" t="s">
        <v>975</v>
      </c>
      <c r="E357" s="3" t="s">
        <v>166</v>
      </c>
      <c r="F357" s="9" t="n">
        <v>45023</v>
      </c>
      <c r="G357" s="10" t="s">
        <v>349</v>
      </c>
      <c r="H357" s="11" t="n">
        <v>45023.375</v>
      </c>
      <c r="I357" s="3" t="s">
        <v>359</v>
      </c>
      <c r="J357" s="1" t="s">
        <v>157</v>
      </c>
      <c r="K357" s="3" t="s">
        <v>188</v>
      </c>
      <c r="L357" s="3" t="s">
        <v>162</v>
      </c>
    </row>
    <row r="358" customFormat="false" ht="18.7" hidden="false" customHeight="true" outlineLevel="0" collapsed="false">
      <c r="A358" s="8" t="n">
        <v>357</v>
      </c>
      <c r="B358" s="3" t="s">
        <v>976</v>
      </c>
      <c r="C358" s="3" t="s">
        <v>977</v>
      </c>
      <c r="D358" s="3" t="s">
        <v>978</v>
      </c>
      <c r="E358" s="3" t="s">
        <v>154</v>
      </c>
      <c r="F358" s="9" t="n">
        <v>45023</v>
      </c>
      <c r="G358" s="10" t="s">
        <v>187</v>
      </c>
      <c r="H358" s="11" t="n">
        <v>45023.40625</v>
      </c>
      <c r="I358" s="3" t="s">
        <v>359</v>
      </c>
      <c r="J358" s="1" t="s">
        <v>157</v>
      </c>
      <c r="K358" s="3" t="s">
        <v>188</v>
      </c>
      <c r="L358" s="3" t="s">
        <v>183</v>
      </c>
    </row>
    <row r="359" customFormat="false" ht="18.7" hidden="false" customHeight="true" outlineLevel="0" collapsed="false">
      <c r="A359" s="8" t="n">
        <v>358</v>
      </c>
      <c r="B359" s="3" t="s">
        <v>979</v>
      </c>
      <c r="C359" s="3" t="s">
        <v>980</v>
      </c>
      <c r="D359" s="3" t="s">
        <v>981</v>
      </c>
      <c r="E359" s="3" t="s">
        <v>223</v>
      </c>
      <c r="F359" s="9" t="n">
        <v>45023</v>
      </c>
      <c r="G359" s="10" t="s">
        <v>196</v>
      </c>
      <c r="H359" s="11" t="n">
        <v>45023.4375</v>
      </c>
      <c r="I359" s="3" t="s">
        <v>359</v>
      </c>
      <c r="J359" s="1" t="s">
        <v>157</v>
      </c>
      <c r="K359" s="3" t="s">
        <v>188</v>
      </c>
      <c r="L359" s="3" t="s">
        <v>159</v>
      </c>
    </row>
    <row r="360" customFormat="false" ht="18.7" hidden="false" customHeight="true" outlineLevel="0" collapsed="false">
      <c r="A360" s="8" t="n">
        <v>359</v>
      </c>
      <c r="B360" s="3" t="s">
        <v>982</v>
      </c>
      <c r="C360" s="3" t="s">
        <v>983</v>
      </c>
      <c r="D360" s="3" t="s">
        <v>984</v>
      </c>
      <c r="E360" s="3" t="s">
        <v>154</v>
      </c>
      <c r="F360" s="9" t="n">
        <v>45023</v>
      </c>
      <c r="G360" s="10" t="s">
        <v>167</v>
      </c>
      <c r="H360" s="11" t="n">
        <v>45023.46875</v>
      </c>
      <c r="I360" s="3" t="s">
        <v>168</v>
      </c>
      <c r="J360" s="1" t="s">
        <v>157</v>
      </c>
      <c r="K360" s="3" t="s">
        <v>188</v>
      </c>
      <c r="L360" s="3" t="s">
        <v>183</v>
      </c>
    </row>
    <row r="361" customFormat="false" ht="18.7" hidden="false" customHeight="true" outlineLevel="0" collapsed="false">
      <c r="A361" s="8" t="n">
        <v>360</v>
      </c>
      <c r="B361" s="3" t="s">
        <v>982</v>
      </c>
      <c r="C361" s="3" t="s">
        <v>983</v>
      </c>
      <c r="D361" s="3" t="s">
        <v>984</v>
      </c>
      <c r="E361" s="3" t="s">
        <v>154</v>
      </c>
      <c r="F361" s="9" t="n">
        <v>45023</v>
      </c>
      <c r="G361" s="10" t="s">
        <v>169</v>
      </c>
      <c r="H361" s="11" t="n">
        <v>45023.4694444444</v>
      </c>
      <c r="I361" s="3" t="s">
        <v>161</v>
      </c>
      <c r="J361" s="1" t="s">
        <v>157</v>
      </c>
      <c r="K361" s="3" t="s">
        <v>188</v>
      </c>
      <c r="L361" s="3" t="s">
        <v>183</v>
      </c>
    </row>
    <row r="362" customFormat="false" ht="18.7" hidden="false" customHeight="true" outlineLevel="0" collapsed="false">
      <c r="A362" s="8" t="n">
        <v>361</v>
      </c>
      <c r="B362" s="3" t="s">
        <v>982</v>
      </c>
      <c r="C362" s="3" t="s">
        <v>983</v>
      </c>
      <c r="D362" s="3" t="s">
        <v>984</v>
      </c>
      <c r="E362" s="3" t="s">
        <v>154</v>
      </c>
      <c r="F362" s="9" t="n">
        <v>45023</v>
      </c>
      <c r="G362" s="10" t="s">
        <v>985</v>
      </c>
      <c r="H362" s="11" t="n">
        <v>45023.4701388889</v>
      </c>
      <c r="I362" s="3" t="s">
        <v>306</v>
      </c>
      <c r="J362" s="1" t="s">
        <v>157</v>
      </c>
      <c r="K362" s="3" t="s">
        <v>188</v>
      </c>
      <c r="L362" s="3" t="s">
        <v>183</v>
      </c>
    </row>
    <row r="363" customFormat="false" ht="18.7" hidden="false" customHeight="true" outlineLevel="0" collapsed="false">
      <c r="A363" s="8" t="n">
        <v>362</v>
      </c>
      <c r="B363" s="3" t="s">
        <v>986</v>
      </c>
      <c r="C363" s="3" t="s">
        <v>987</v>
      </c>
      <c r="D363" s="3" t="s">
        <v>988</v>
      </c>
      <c r="E363" s="3" t="s">
        <v>166</v>
      </c>
      <c r="F363" s="9" t="n">
        <v>45023</v>
      </c>
      <c r="G363" s="10" t="s">
        <v>206</v>
      </c>
      <c r="H363" s="11" t="n">
        <v>45023.5520833333</v>
      </c>
      <c r="I363" s="3" t="s">
        <v>334</v>
      </c>
      <c r="J363" s="1" t="s">
        <v>157</v>
      </c>
      <c r="K363" s="3" t="s">
        <v>188</v>
      </c>
      <c r="L363" s="3" t="s">
        <v>162</v>
      </c>
    </row>
    <row r="364" customFormat="false" ht="18.7" hidden="false" customHeight="true" outlineLevel="0" collapsed="false">
      <c r="A364" s="8" t="n">
        <v>363</v>
      </c>
      <c r="B364" s="3" t="s">
        <v>480</v>
      </c>
      <c r="C364" s="3" t="s">
        <v>481</v>
      </c>
      <c r="D364" s="3" t="s">
        <v>482</v>
      </c>
      <c r="E364" s="3" t="s">
        <v>332</v>
      </c>
      <c r="F364" s="9" t="n">
        <v>45026</v>
      </c>
      <c r="G364" s="10" t="s">
        <v>349</v>
      </c>
      <c r="H364" s="11" t="n">
        <v>45026.375</v>
      </c>
      <c r="I364" s="3" t="s">
        <v>367</v>
      </c>
      <c r="J364" s="1" t="s">
        <v>157</v>
      </c>
      <c r="K364" s="3" t="s">
        <v>188</v>
      </c>
      <c r="L364" s="3" t="s">
        <v>183</v>
      </c>
    </row>
    <row r="365" customFormat="false" ht="18.7" hidden="false" customHeight="true" outlineLevel="0" collapsed="false">
      <c r="A365" s="8" t="n">
        <v>364</v>
      </c>
      <c r="B365" s="3" t="s">
        <v>353</v>
      </c>
      <c r="C365" s="3" t="s">
        <v>354</v>
      </c>
      <c r="D365" s="3" t="s">
        <v>355</v>
      </c>
      <c r="E365" s="3" t="s">
        <v>332</v>
      </c>
      <c r="F365" s="9" t="n">
        <v>45026</v>
      </c>
      <c r="G365" s="10" t="s">
        <v>311</v>
      </c>
      <c r="H365" s="11" t="n">
        <v>45026.4166666667</v>
      </c>
      <c r="I365" s="3" t="s">
        <v>338</v>
      </c>
      <c r="J365" s="1" t="s">
        <v>157</v>
      </c>
      <c r="K365" s="3" t="s">
        <v>188</v>
      </c>
      <c r="L365" s="3" t="s">
        <v>183</v>
      </c>
    </row>
    <row r="366" customFormat="false" ht="18.7" hidden="false" customHeight="true" outlineLevel="0" collapsed="false">
      <c r="A366" s="8" t="n">
        <v>365</v>
      </c>
      <c r="B366" s="3" t="s">
        <v>474</v>
      </c>
      <c r="C366" s="3" t="s">
        <v>475</v>
      </c>
      <c r="D366" s="3" t="s">
        <v>476</v>
      </c>
      <c r="E366" s="3" t="s">
        <v>332</v>
      </c>
      <c r="F366" s="9" t="n">
        <v>45026</v>
      </c>
      <c r="G366" s="10" t="s">
        <v>196</v>
      </c>
      <c r="H366" s="11" t="n">
        <v>45026.4375</v>
      </c>
      <c r="I366" s="3" t="s">
        <v>338</v>
      </c>
      <c r="J366" s="1" t="s">
        <v>157</v>
      </c>
      <c r="K366" s="3" t="s">
        <v>188</v>
      </c>
      <c r="L366" s="3" t="s">
        <v>183</v>
      </c>
    </row>
    <row r="367" customFormat="false" ht="18.7" hidden="false" customHeight="true" outlineLevel="0" collapsed="false">
      <c r="A367" s="8" t="n">
        <v>366</v>
      </c>
      <c r="B367" s="3" t="s">
        <v>989</v>
      </c>
      <c r="C367" s="3" t="s">
        <v>990</v>
      </c>
      <c r="D367" s="3" t="s">
        <v>991</v>
      </c>
      <c r="E367" s="3" t="s">
        <v>166</v>
      </c>
      <c r="F367" s="9" t="n">
        <v>45027</v>
      </c>
      <c r="G367" s="10" t="s">
        <v>187</v>
      </c>
      <c r="H367" s="11" t="n">
        <v>45027.40625</v>
      </c>
      <c r="I367" s="3" t="s">
        <v>359</v>
      </c>
      <c r="J367" s="1" t="s">
        <v>157</v>
      </c>
      <c r="K367" s="3" t="s">
        <v>188</v>
      </c>
      <c r="L367" s="3" t="s">
        <v>183</v>
      </c>
    </row>
    <row r="368" customFormat="false" ht="18.7" hidden="false" customHeight="true" outlineLevel="0" collapsed="false">
      <c r="A368" s="8" t="n">
        <v>367</v>
      </c>
      <c r="B368" s="3" t="s">
        <v>345</v>
      </c>
      <c r="C368" s="3" t="s">
        <v>346</v>
      </c>
      <c r="D368" s="3" t="s">
        <v>347</v>
      </c>
      <c r="E368" s="3" t="s">
        <v>348</v>
      </c>
      <c r="F368" s="9" t="n">
        <v>45033</v>
      </c>
      <c r="G368" s="10" t="s">
        <v>349</v>
      </c>
      <c r="H368" s="11" t="n">
        <v>45033.375</v>
      </c>
      <c r="I368" s="3" t="s">
        <v>338</v>
      </c>
      <c r="J368" s="1" t="s">
        <v>157</v>
      </c>
      <c r="K368" s="3" t="s">
        <v>188</v>
      </c>
      <c r="L368" s="3" t="s">
        <v>183</v>
      </c>
    </row>
    <row r="369" customFormat="false" ht="18.7" hidden="false" customHeight="true" outlineLevel="0" collapsed="false">
      <c r="A369" s="8" t="n">
        <v>368</v>
      </c>
      <c r="B369" s="3" t="s">
        <v>992</v>
      </c>
      <c r="C369" s="3" t="s">
        <v>993</v>
      </c>
      <c r="D369" s="3" t="s">
        <v>994</v>
      </c>
      <c r="E369" s="3" t="s">
        <v>154</v>
      </c>
      <c r="F369" s="9" t="n">
        <v>45033</v>
      </c>
      <c r="G369" s="10" t="s">
        <v>167</v>
      </c>
      <c r="H369" s="11" t="n">
        <v>45033.46875</v>
      </c>
      <c r="I369" s="3" t="s">
        <v>359</v>
      </c>
      <c r="J369" s="1" t="s">
        <v>157</v>
      </c>
      <c r="K369" s="3" t="s">
        <v>188</v>
      </c>
      <c r="L369" s="3" t="s">
        <v>183</v>
      </c>
    </row>
    <row r="370" customFormat="false" ht="18.7" hidden="false" customHeight="true" outlineLevel="0" collapsed="false">
      <c r="A370" s="8" t="n">
        <v>369</v>
      </c>
      <c r="B370" s="3" t="s">
        <v>992</v>
      </c>
      <c r="C370" s="3" t="s">
        <v>993</v>
      </c>
      <c r="D370" s="3" t="s">
        <v>994</v>
      </c>
      <c r="E370" s="3" t="s">
        <v>154</v>
      </c>
      <c r="F370" s="9" t="n">
        <v>45033</v>
      </c>
      <c r="G370" s="10" t="s">
        <v>169</v>
      </c>
      <c r="H370" s="11" t="n">
        <v>45033.4694444445</v>
      </c>
      <c r="I370" s="3" t="s">
        <v>161</v>
      </c>
      <c r="J370" s="1" t="s">
        <v>157</v>
      </c>
      <c r="K370" s="3" t="s">
        <v>188</v>
      </c>
      <c r="L370" s="3" t="s">
        <v>183</v>
      </c>
    </row>
    <row r="371" customFormat="false" ht="18.7" hidden="false" customHeight="true" outlineLevel="0" collapsed="false">
      <c r="A371" s="8" t="n">
        <v>370</v>
      </c>
      <c r="B371" s="3" t="s">
        <v>995</v>
      </c>
      <c r="C371" s="3" t="s">
        <v>996</v>
      </c>
      <c r="D371" s="3" t="s">
        <v>997</v>
      </c>
      <c r="E371" s="3" t="s">
        <v>154</v>
      </c>
      <c r="F371" s="9" t="n">
        <v>45033</v>
      </c>
      <c r="G371" s="10" t="s">
        <v>206</v>
      </c>
      <c r="H371" s="11" t="n">
        <v>45033.5520833333</v>
      </c>
      <c r="I371" s="3" t="s">
        <v>334</v>
      </c>
      <c r="J371" s="1" t="s">
        <v>157</v>
      </c>
      <c r="K371" s="3" t="s">
        <v>188</v>
      </c>
      <c r="L371" s="3" t="s">
        <v>162</v>
      </c>
    </row>
    <row r="372" customFormat="false" ht="18.7" hidden="false" customHeight="true" outlineLevel="0" collapsed="false">
      <c r="A372" s="8" t="n">
        <v>371</v>
      </c>
      <c r="B372" s="3" t="s">
        <v>998</v>
      </c>
      <c r="C372" s="3" t="s">
        <v>999</v>
      </c>
      <c r="D372" s="3" t="s">
        <v>1000</v>
      </c>
      <c r="E372" s="3" t="s">
        <v>1001</v>
      </c>
      <c r="F372" s="9" t="n">
        <v>45034</v>
      </c>
      <c r="G372" s="10" t="s">
        <v>196</v>
      </c>
      <c r="H372" s="11" t="n">
        <v>45034.4375</v>
      </c>
      <c r="I372" s="3" t="s">
        <v>359</v>
      </c>
      <c r="J372" s="1" t="s">
        <v>157</v>
      </c>
      <c r="K372" s="3" t="s">
        <v>188</v>
      </c>
      <c r="L372" s="3" t="s">
        <v>183</v>
      </c>
    </row>
    <row r="373" customFormat="false" ht="18.7" hidden="false" customHeight="true" outlineLevel="0" collapsed="false">
      <c r="A373" s="8" t="n">
        <v>372</v>
      </c>
      <c r="B373" s="3" t="s">
        <v>1002</v>
      </c>
      <c r="C373" s="3" t="s">
        <v>1003</v>
      </c>
      <c r="D373" s="3" t="s">
        <v>1004</v>
      </c>
      <c r="E373" s="3" t="s">
        <v>154</v>
      </c>
      <c r="F373" s="9" t="n">
        <v>45034</v>
      </c>
      <c r="G373" s="10" t="s">
        <v>167</v>
      </c>
      <c r="H373" s="11" t="n">
        <v>45034.46875</v>
      </c>
      <c r="I373" s="3" t="s">
        <v>359</v>
      </c>
      <c r="J373" s="1" t="s">
        <v>157</v>
      </c>
      <c r="K373" s="3" t="s">
        <v>188</v>
      </c>
      <c r="L373" s="3" t="s">
        <v>183</v>
      </c>
    </row>
    <row r="374" customFormat="false" ht="18.7" hidden="false" customHeight="true" outlineLevel="0" collapsed="false">
      <c r="A374" s="8" t="n">
        <v>373</v>
      </c>
      <c r="B374" s="3" t="s">
        <v>1002</v>
      </c>
      <c r="C374" s="3" t="s">
        <v>1003</v>
      </c>
      <c r="D374" s="3" t="s">
        <v>1004</v>
      </c>
      <c r="E374" s="3" t="s">
        <v>154</v>
      </c>
      <c r="F374" s="9" t="n">
        <v>45034</v>
      </c>
      <c r="G374" s="10" t="s">
        <v>169</v>
      </c>
      <c r="H374" s="11" t="n">
        <v>45034.4694444445</v>
      </c>
      <c r="I374" s="3" t="s">
        <v>161</v>
      </c>
      <c r="J374" s="1" t="s">
        <v>157</v>
      </c>
      <c r="K374" s="3" t="s">
        <v>188</v>
      </c>
      <c r="L374" s="3" t="s">
        <v>183</v>
      </c>
    </row>
    <row r="375" customFormat="false" ht="18.7" hidden="false" customHeight="true" outlineLevel="0" collapsed="false">
      <c r="A375" s="8" t="n">
        <v>374</v>
      </c>
      <c r="B375" s="3" t="s">
        <v>1005</v>
      </c>
      <c r="C375" s="3" t="s">
        <v>1006</v>
      </c>
      <c r="D375" s="3" t="s">
        <v>1007</v>
      </c>
      <c r="E375" s="3" t="s">
        <v>1001</v>
      </c>
      <c r="F375" s="9" t="n">
        <v>45034</v>
      </c>
      <c r="G375" s="10" t="s">
        <v>173</v>
      </c>
      <c r="H375" s="11" t="n">
        <v>45034.4895833333</v>
      </c>
      <c r="I375" s="3" t="s">
        <v>289</v>
      </c>
      <c r="J375" s="1" t="s">
        <v>157</v>
      </c>
      <c r="K375" s="3" t="s">
        <v>188</v>
      </c>
      <c r="L375" s="3" t="s">
        <v>162</v>
      </c>
    </row>
    <row r="376" customFormat="false" ht="18.7" hidden="false" customHeight="true" outlineLevel="0" collapsed="false">
      <c r="A376" s="8" t="n">
        <v>375</v>
      </c>
      <c r="B376" s="3" t="s">
        <v>1008</v>
      </c>
      <c r="C376" s="3" t="s">
        <v>1009</v>
      </c>
      <c r="D376" s="3" t="s">
        <v>1010</v>
      </c>
      <c r="E376" s="3" t="s">
        <v>154</v>
      </c>
      <c r="F376" s="9" t="n">
        <v>45034</v>
      </c>
      <c r="G376" s="10" t="s">
        <v>206</v>
      </c>
      <c r="H376" s="11" t="n">
        <v>45034.5520833333</v>
      </c>
      <c r="I376" s="3" t="s">
        <v>334</v>
      </c>
      <c r="J376" s="1" t="s">
        <v>157</v>
      </c>
      <c r="K376" s="3" t="s">
        <v>188</v>
      </c>
      <c r="L376" s="3" t="s">
        <v>183</v>
      </c>
    </row>
    <row r="377" customFormat="false" ht="18.7" hidden="false" customHeight="true" outlineLevel="0" collapsed="false">
      <c r="A377" s="8" t="n">
        <v>376</v>
      </c>
      <c r="B377" s="3" t="s">
        <v>1011</v>
      </c>
      <c r="C377" s="3" t="s">
        <v>1012</v>
      </c>
      <c r="D377" s="3" t="s">
        <v>1013</v>
      </c>
      <c r="E377" s="3" t="s">
        <v>154</v>
      </c>
      <c r="F377" s="9" t="n">
        <v>45034</v>
      </c>
      <c r="G377" s="10" t="s">
        <v>333</v>
      </c>
      <c r="H377" s="11" t="n">
        <v>45034.5625</v>
      </c>
      <c r="I377" s="3" t="s">
        <v>359</v>
      </c>
      <c r="J377" s="1" t="s">
        <v>157</v>
      </c>
      <c r="K377" s="3" t="s">
        <v>188</v>
      </c>
      <c r="L377" s="3" t="s">
        <v>183</v>
      </c>
    </row>
    <row r="378" customFormat="false" ht="18.7" hidden="false" customHeight="true" outlineLevel="0" collapsed="false">
      <c r="A378" s="8" t="n">
        <v>377</v>
      </c>
      <c r="B378" s="3" t="s">
        <v>1011</v>
      </c>
      <c r="C378" s="3" t="s">
        <v>1012</v>
      </c>
      <c r="D378" s="3" t="s">
        <v>1013</v>
      </c>
      <c r="E378" s="3" t="s">
        <v>154</v>
      </c>
      <c r="F378" s="9" t="n">
        <v>45034</v>
      </c>
      <c r="G378" s="10" t="s">
        <v>371</v>
      </c>
      <c r="H378" s="11" t="n">
        <v>45034.5631944445</v>
      </c>
      <c r="I378" s="3" t="s">
        <v>161</v>
      </c>
      <c r="J378" s="1" t="s">
        <v>157</v>
      </c>
      <c r="K378" s="3" t="s">
        <v>188</v>
      </c>
      <c r="L378" s="3" t="s">
        <v>183</v>
      </c>
    </row>
    <row r="379" customFormat="false" ht="18.7" hidden="false" customHeight="true" outlineLevel="0" collapsed="false">
      <c r="A379" s="8" t="n">
        <v>378</v>
      </c>
      <c r="B379" s="3" t="s">
        <v>1005</v>
      </c>
      <c r="C379" s="3" t="s">
        <v>1006</v>
      </c>
      <c r="D379" s="3" t="s">
        <v>1007</v>
      </c>
      <c r="E379" s="3" t="s">
        <v>1001</v>
      </c>
      <c r="F379" s="9" t="n">
        <v>45034</v>
      </c>
      <c r="G379" s="10" t="s">
        <v>258</v>
      </c>
      <c r="H379" s="11" t="n">
        <v>45034.6041666667</v>
      </c>
      <c r="I379" s="3" t="s">
        <v>289</v>
      </c>
      <c r="J379" s="1" t="s">
        <v>157</v>
      </c>
      <c r="K379" s="3" t="s">
        <v>188</v>
      </c>
      <c r="L379" s="3" t="s">
        <v>159</v>
      </c>
    </row>
    <row r="380" customFormat="false" ht="18.7" hidden="false" customHeight="true" outlineLevel="0" collapsed="false">
      <c r="A380" s="8" t="n">
        <v>379</v>
      </c>
      <c r="B380" s="3" t="s">
        <v>1014</v>
      </c>
      <c r="C380" s="3" t="s">
        <v>1015</v>
      </c>
      <c r="D380" s="3" t="s">
        <v>1016</v>
      </c>
      <c r="E380" s="3" t="s">
        <v>154</v>
      </c>
      <c r="F380" s="9" t="n">
        <v>45035</v>
      </c>
      <c r="G380" s="10" t="s">
        <v>311</v>
      </c>
      <c r="H380" s="11" t="n">
        <v>45035.4166666667</v>
      </c>
      <c r="I380" s="3" t="s">
        <v>156</v>
      </c>
      <c r="J380" s="1" t="s">
        <v>157</v>
      </c>
      <c r="K380" s="3" t="s">
        <v>188</v>
      </c>
      <c r="L380" s="3" t="s">
        <v>159</v>
      </c>
    </row>
    <row r="381" customFormat="false" ht="18.7" hidden="false" customHeight="true" outlineLevel="0" collapsed="false">
      <c r="A381" s="8" t="n">
        <v>380</v>
      </c>
      <c r="B381" s="3" t="s">
        <v>1014</v>
      </c>
      <c r="C381" s="3" t="s">
        <v>1015</v>
      </c>
      <c r="D381" s="3" t="s">
        <v>1016</v>
      </c>
      <c r="E381" s="3" t="s">
        <v>154</v>
      </c>
      <c r="F381" s="9" t="n">
        <v>45035</v>
      </c>
      <c r="G381" s="10" t="s">
        <v>312</v>
      </c>
      <c r="H381" s="11" t="n">
        <v>45035.4173611111</v>
      </c>
      <c r="I381" s="3" t="s">
        <v>161</v>
      </c>
      <c r="J381" s="1" t="s">
        <v>157</v>
      </c>
      <c r="K381" s="3" t="s">
        <v>188</v>
      </c>
      <c r="L381" s="3" t="s">
        <v>162</v>
      </c>
    </row>
    <row r="382" customFormat="false" ht="18.7" hidden="false" customHeight="true" outlineLevel="0" collapsed="false">
      <c r="A382" s="8" t="n">
        <v>381</v>
      </c>
      <c r="B382" s="3" t="s">
        <v>1017</v>
      </c>
      <c r="C382" s="3" t="s">
        <v>1018</v>
      </c>
      <c r="D382" s="3" t="s">
        <v>1019</v>
      </c>
      <c r="E382" s="3" t="s">
        <v>1001</v>
      </c>
      <c r="F382" s="9" t="n">
        <v>45035</v>
      </c>
      <c r="G382" s="10" t="s">
        <v>196</v>
      </c>
      <c r="H382" s="11" t="n">
        <v>45035.4375</v>
      </c>
      <c r="I382" s="3" t="s">
        <v>359</v>
      </c>
      <c r="J382" s="1" t="s">
        <v>157</v>
      </c>
      <c r="K382" s="3" t="s">
        <v>188</v>
      </c>
      <c r="L382" s="3" t="s">
        <v>183</v>
      </c>
    </row>
    <row r="383" customFormat="false" ht="18.7" hidden="false" customHeight="true" outlineLevel="0" collapsed="false">
      <c r="A383" s="8" t="n">
        <v>382</v>
      </c>
      <c r="B383" s="3" t="s">
        <v>1020</v>
      </c>
      <c r="C383" s="3" t="s">
        <v>1021</v>
      </c>
      <c r="D383" s="3" t="s">
        <v>1022</v>
      </c>
      <c r="E383" s="3" t="s">
        <v>154</v>
      </c>
      <c r="F383" s="9" t="n">
        <v>45035</v>
      </c>
      <c r="G383" s="10" t="s">
        <v>242</v>
      </c>
      <c r="H383" s="11" t="n">
        <v>45035.4791666667</v>
      </c>
      <c r="I383" s="3" t="s">
        <v>156</v>
      </c>
      <c r="J383" s="1" t="s">
        <v>157</v>
      </c>
      <c r="K383" s="3" t="s">
        <v>188</v>
      </c>
      <c r="L383" s="3" t="s">
        <v>159</v>
      </c>
    </row>
    <row r="384" customFormat="false" ht="18.7" hidden="false" customHeight="true" outlineLevel="0" collapsed="false">
      <c r="A384" s="8" t="n">
        <v>383</v>
      </c>
      <c r="B384" s="3" t="s">
        <v>1020</v>
      </c>
      <c r="C384" s="3" t="s">
        <v>1021</v>
      </c>
      <c r="D384" s="3" t="s">
        <v>1022</v>
      </c>
      <c r="E384" s="3" t="s">
        <v>154</v>
      </c>
      <c r="F384" s="9" t="n">
        <v>45035</v>
      </c>
      <c r="G384" s="10" t="s">
        <v>243</v>
      </c>
      <c r="H384" s="11" t="n">
        <v>45035.4798611111</v>
      </c>
      <c r="I384" s="3" t="s">
        <v>161</v>
      </c>
      <c r="J384" s="1" t="s">
        <v>157</v>
      </c>
      <c r="K384" s="3" t="s">
        <v>188</v>
      </c>
      <c r="L384" s="3" t="s">
        <v>162</v>
      </c>
    </row>
    <row r="385" customFormat="false" ht="18.7" hidden="false" customHeight="true" outlineLevel="0" collapsed="false">
      <c r="A385" s="8" t="n">
        <v>384</v>
      </c>
      <c r="B385" s="3" t="s">
        <v>1023</v>
      </c>
      <c r="C385" s="3" t="s">
        <v>1024</v>
      </c>
      <c r="D385" s="3" t="s">
        <v>1025</v>
      </c>
      <c r="E385" s="3" t="s">
        <v>154</v>
      </c>
      <c r="F385" s="9" t="n">
        <v>45035</v>
      </c>
      <c r="G385" s="10" t="s">
        <v>333</v>
      </c>
      <c r="H385" s="11" t="n">
        <v>45035.5625</v>
      </c>
      <c r="I385" s="3" t="s">
        <v>359</v>
      </c>
      <c r="J385" s="1" t="s">
        <v>157</v>
      </c>
      <c r="K385" s="3" t="s">
        <v>188</v>
      </c>
      <c r="L385" s="3" t="s">
        <v>183</v>
      </c>
    </row>
    <row r="386" customFormat="false" ht="18.7" hidden="false" customHeight="true" outlineLevel="0" collapsed="false">
      <c r="A386" s="8" t="n">
        <v>385</v>
      </c>
      <c r="B386" s="3" t="s">
        <v>1023</v>
      </c>
      <c r="C386" s="3" t="s">
        <v>1024</v>
      </c>
      <c r="D386" s="3" t="s">
        <v>1025</v>
      </c>
      <c r="E386" s="3" t="s">
        <v>154</v>
      </c>
      <c r="F386" s="9" t="n">
        <v>45035</v>
      </c>
      <c r="G386" s="10" t="s">
        <v>371</v>
      </c>
      <c r="H386" s="11" t="n">
        <v>45035.5631944445</v>
      </c>
      <c r="I386" s="3" t="s">
        <v>161</v>
      </c>
      <c r="J386" s="1" t="s">
        <v>157</v>
      </c>
      <c r="K386" s="3" t="s">
        <v>188</v>
      </c>
      <c r="L386" s="3" t="s">
        <v>183</v>
      </c>
    </row>
    <row r="387" customFormat="false" ht="18.7" hidden="false" customHeight="true" outlineLevel="0" collapsed="false">
      <c r="A387" s="8" t="n">
        <v>386</v>
      </c>
      <c r="B387" s="3" t="s">
        <v>1026</v>
      </c>
      <c r="C387" s="3" t="s">
        <v>1027</v>
      </c>
      <c r="D387" s="3" t="s">
        <v>1028</v>
      </c>
      <c r="E387" s="3" t="s">
        <v>166</v>
      </c>
      <c r="F387" s="9" t="n">
        <v>45035</v>
      </c>
      <c r="G387" s="10" t="s">
        <v>213</v>
      </c>
      <c r="H387" s="11" t="n">
        <v>45035.59375</v>
      </c>
      <c r="I387" s="3" t="s">
        <v>156</v>
      </c>
      <c r="J387" s="1" t="s">
        <v>157</v>
      </c>
      <c r="K387" s="3" t="s">
        <v>188</v>
      </c>
      <c r="L387" s="3" t="s">
        <v>159</v>
      </c>
    </row>
    <row r="388" customFormat="false" ht="18.7" hidden="false" customHeight="true" outlineLevel="0" collapsed="false">
      <c r="A388" s="8" t="n">
        <v>387</v>
      </c>
      <c r="B388" s="3" t="s">
        <v>1029</v>
      </c>
      <c r="C388" s="3" t="s">
        <v>1030</v>
      </c>
      <c r="D388" s="3" t="s">
        <v>1031</v>
      </c>
      <c r="E388" s="3" t="s">
        <v>154</v>
      </c>
      <c r="F388" s="9" t="n">
        <v>45035</v>
      </c>
      <c r="G388" s="10" t="s">
        <v>218</v>
      </c>
      <c r="H388" s="11" t="n">
        <v>45035.625</v>
      </c>
      <c r="I388" s="3" t="s">
        <v>289</v>
      </c>
      <c r="J388" s="1" t="s">
        <v>157</v>
      </c>
      <c r="K388" s="3" t="s">
        <v>188</v>
      </c>
      <c r="L388" s="3" t="s">
        <v>159</v>
      </c>
    </row>
    <row r="389" customFormat="false" ht="18.7" hidden="false" customHeight="true" outlineLevel="0" collapsed="false">
      <c r="A389" s="8" t="n">
        <v>388</v>
      </c>
      <c r="B389" s="3" t="s">
        <v>1032</v>
      </c>
      <c r="C389" s="3" t="s">
        <v>1033</v>
      </c>
      <c r="D389" s="3" t="s">
        <v>1034</v>
      </c>
      <c r="E389" s="3" t="s">
        <v>166</v>
      </c>
      <c r="F389" s="9" t="n">
        <v>45036</v>
      </c>
      <c r="G389" s="10" t="s">
        <v>187</v>
      </c>
      <c r="H389" s="11" t="n">
        <v>45036.40625</v>
      </c>
      <c r="I389" s="3" t="s">
        <v>359</v>
      </c>
      <c r="J389" s="1" t="s">
        <v>157</v>
      </c>
      <c r="K389" s="3" t="s">
        <v>188</v>
      </c>
      <c r="L389" s="3" t="s">
        <v>183</v>
      </c>
    </row>
    <row r="390" customFormat="false" ht="18.7" hidden="false" customHeight="true" outlineLevel="0" collapsed="false">
      <c r="A390" s="8" t="n">
        <v>389</v>
      </c>
      <c r="B390" s="3" t="s">
        <v>1032</v>
      </c>
      <c r="C390" s="3" t="s">
        <v>1033</v>
      </c>
      <c r="D390" s="3" t="s">
        <v>1034</v>
      </c>
      <c r="E390" s="3" t="s">
        <v>166</v>
      </c>
      <c r="F390" s="9" t="n">
        <v>45036</v>
      </c>
      <c r="G390" s="10" t="s">
        <v>189</v>
      </c>
      <c r="H390" s="11" t="n">
        <v>45036.4069444445</v>
      </c>
      <c r="I390" s="3" t="s">
        <v>161</v>
      </c>
      <c r="J390" s="1" t="s">
        <v>157</v>
      </c>
      <c r="K390" s="3" t="s">
        <v>188</v>
      </c>
      <c r="L390" s="3" t="s">
        <v>183</v>
      </c>
    </row>
    <row r="391" customFormat="false" ht="18.7" hidden="false" customHeight="true" outlineLevel="0" collapsed="false">
      <c r="A391" s="8" t="n">
        <v>390</v>
      </c>
      <c r="B391" s="3" t="s">
        <v>1035</v>
      </c>
      <c r="C391" s="3" t="s">
        <v>1036</v>
      </c>
      <c r="D391" s="3" t="s">
        <v>1037</v>
      </c>
      <c r="E391" s="3" t="s">
        <v>154</v>
      </c>
      <c r="F391" s="9" t="n">
        <v>45036</v>
      </c>
      <c r="G391" s="10" t="s">
        <v>333</v>
      </c>
      <c r="H391" s="11" t="n">
        <v>45036.5625</v>
      </c>
      <c r="I391" s="3" t="s">
        <v>359</v>
      </c>
      <c r="J391" s="1" t="s">
        <v>157</v>
      </c>
      <c r="K391" s="3" t="s">
        <v>188</v>
      </c>
      <c r="L391" s="3" t="s">
        <v>183</v>
      </c>
    </row>
    <row r="392" customFormat="false" ht="18.7" hidden="false" customHeight="true" outlineLevel="0" collapsed="false">
      <c r="A392" s="8" t="n">
        <v>391</v>
      </c>
      <c r="B392" s="3" t="s">
        <v>661</v>
      </c>
      <c r="C392" s="3" t="s">
        <v>662</v>
      </c>
      <c r="D392" s="3" t="s">
        <v>663</v>
      </c>
      <c r="E392" s="3" t="s">
        <v>154</v>
      </c>
      <c r="F392" s="9" t="n">
        <v>45037</v>
      </c>
      <c r="G392" s="10" t="s">
        <v>349</v>
      </c>
      <c r="H392" s="11" t="n">
        <v>45037.375</v>
      </c>
      <c r="I392" s="3" t="s">
        <v>306</v>
      </c>
      <c r="J392" s="1" t="s">
        <v>157</v>
      </c>
      <c r="K392" s="3" t="s">
        <v>188</v>
      </c>
      <c r="L392" s="3" t="s">
        <v>183</v>
      </c>
    </row>
    <row r="393" customFormat="false" ht="18.7" hidden="false" customHeight="true" outlineLevel="0" collapsed="false">
      <c r="A393" s="8" t="n">
        <v>392</v>
      </c>
      <c r="B393" s="3" t="s">
        <v>1038</v>
      </c>
      <c r="C393" s="3" t="s">
        <v>1039</v>
      </c>
      <c r="D393" s="3" t="s">
        <v>1040</v>
      </c>
      <c r="E393" s="3" t="s">
        <v>154</v>
      </c>
      <c r="F393" s="9" t="n">
        <v>45037</v>
      </c>
      <c r="G393" s="10" t="s">
        <v>187</v>
      </c>
      <c r="H393" s="11" t="n">
        <v>45037.40625</v>
      </c>
      <c r="I393" s="3" t="s">
        <v>359</v>
      </c>
      <c r="J393" s="1" t="s">
        <v>157</v>
      </c>
      <c r="K393" s="3" t="s">
        <v>188</v>
      </c>
      <c r="L393" s="3" t="s">
        <v>162</v>
      </c>
    </row>
    <row r="394" customFormat="false" ht="18.7" hidden="false" customHeight="true" outlineLevel="0" collapsed="false">
      <c r="A394" s="8" t="n">
        <v>393</v>
      </c>
      <c r="B394" s="3" t="s">
        <v>1038</v>
      </c>
      <c r="C394" s="3" t="s">
        <v>1039</v>
      </c>
      <c r="D394" s="3" t="s">
        <v>1040</v>
      </c>
      <c r="E394" s="3" t="s">
        <v>154</v>
      </c>
      <c r="F394" s="9" t="n">
        <v>45037</v>
      </c>
      <c r="G394" s="10" t="s">
        <v>189</v>
      </c>
      <c r="H394" s="11" t="n">
        <v>45037.4069444445</v>
      </c>
      <c r="I394" s="3" t="s">
        <v>161</v>
      </c>
      <c r="J394" s="1" t="s">
        <v>157</v>
      </c>
      <c r="K394" s="3" t="s">
        <v>188</v>
      </c>
      <c r="L394" s="3" t="s">
        <v>162</v>
      </c>
    </row>
    <row r="395" customFormat="false" ht="18.7" hidden="false" customHeight="true" outlineLevel="0" collapsed="false">
      <c r="A395" s="8" t="n">
        <v>394</v>
      </c>
      <c r="B395" s="3" t="s">
        <v>1041</v>
      </c>
      <c r="C395" s="3" t="s">
        <v>1042</v>
      </c>
      <c r="D395" s="3" t="s">
        <v>1043</v>
      </c>
      <c r="E395" s="3" t="s">
        <v>166</v>
      </c>
      <c r="F395" s="9" t="n">
        <v>45037</v>
      </c>
      <c r="G395" s="10" t="s">
        <v>178</v>
      </c>
      <c r="H395" s="11" t="n">
        <v>45037.5729166667</v>
      </c>
      <c r="I395" s="3" t="s">
        <v>168</v>
      </c>
      <c r="J395" s="1" t="s">
        <v>157</v>
      </c>
      <c r="K395" s="3" t="s">
        <v>188</v>
      </c>
      <c r="L395" s="3" t="s">
        <v>159</v>
      </c>
    </row>
    <row r="396" customFormat="false" ht="18.7" hidden="false" customHeight="true" outlineLevel="0" collapsed="false">
      <c r="A396" s="8" t="n">
        <v>395</v>
      </c>
      <c r="B396" s="3" t="s">
        <v>1044</v>
      </c>
      <c r="C396" s="3" t="s">
        <v>1045</v>
      </c>
      <c r="D396" s="3" t="s">
        <v>1046</v>
      </c>
      <c r="E396" s="3" t="s">
        <v>154</v>
      </c>
      <c r="F396" s="9" t="n">
        <v>45037</v>
      </c>
      <c r="G396" s="10" t="s">
        <v>213</v>
      </c>
      <c r="H396" s="11" t="n">
        <v>45037.59375</v>
      </c>
      <c r="I396" s="3" t="s">
        <v>156</v>
      </c>
      <c r="J396" s="1" t="s">
        <v>157</v>
      </c>
      <c r="K396" s="3" t="s">
        <v>188</v>
      </c>
      <c r="L396" s="3" t="s">
        <v>183</v>
      </c>
    </row>
    <row r="397" customFormat="false" ht="18.7" hidden="false" customHeight="true" outlineLevel="0" collapsed="false">
      <c r="A397" s="8" t="n">
        <v>396</v>
      </c>
      <c r="B397" s="3" t="s">
        <v>1044</v>
      </c>
      <c r="C397" s="3" t="s">
        <v>1045</v>
      </c>
      <c r="D397" s="3" t="s">
        <v>1046</v>
      </c>
      <c r="E397" s="3" t="s">
        <v>154</v>
      </c>
      <c r="F397" s="9" t="n">
        <v>45037</v>
      </c>
      <c r="G397" s="10" t="s">
        <v>214</v>
      </c>
      <c r="H397" s="11" t="n">
        <v>45037.5944444444</v>
      </c>
      <c r="I397" s="3" t="s">
        <v>161</v>
      </c>
      <c r="J397" s="1" t="s">
        <v>157</v>
      </c>
      <c r="K397" s="3" t="s">
        <v>188</v>
      </c>
      <c r="L397" s="3" t="s">
        <v>162</v>
      </c>
    </row>
    <row r="398" customFormat="false" ht="18.7" hidden="false" customHeight="true" outlineLevel="0" collapsed="false">
      <c r="A398" s="8" t="n">
        <v>397</v>
      </c>
      <c r="B398" s="3" t="s">
        <v>1047</v>
      </c>
      <c r="C398" s="3" t="s">
        <v>1048</v>
      </c>
      <c r="D398" s="3" t="s">
        <v>1049</v>
      </c>
      <c r="E398" s="3" t="s">
        <v>154</v>
      </c>
      <c r="F398" s="9" t="n">
        <v>45037</v>
      </c>
      <c r="G398" s="10" t="s">
        <v>218</v>
      </c>
      <c r="H398" s="11" t="n">
        <v>45037.625</v>
      </c>
      <c r="I398" s="3" t="s">
        <v>359</v>
      </c>
      <c r="J398" s="1" t="s">
        <v>157</v>
      </c>
      <c r="K398" s="3" t="s">
        <v>188</v>
      </c>
      <c r="L398" s="3" t="s">
        <v>159</v>
      </c>
    </row>
    <row r="399" customFormat="false" ht="18.7" hidden="false" customHeight="true" outlineLevel="0" collapsed="false">
      <c r="A399" s="8" t="n">
        <v>398</v>
      </c>
      <c r="B399" s="3" t="s">
        <v>1047</v>
      </c>
      <c r="C399" s="3" t="s">
        <v>1048</v>
      </c>
      <c r="D399" s="3" t="s">
        <v>1049</v>
      </c>
      <c r="E399" s="3" t="s">
        <v>154</v>
      </c>
      <c r="F399" s="9" t="n">
        <v>45037</v>
      </c>
      <c r="G399" s="10" t="s">
        <v>219</v>
      </c>
      <c r="H399" s="11" t="n">
        <v>45037.6256944444</v>
      </c>
      <c r="I399" s="3" t="s">
        <v>161</v>
      </c>
      <c r="J399" s="1" t="s">
        <v>157</v>
      </c>
      <c r="K399" s="3" t="s">
        <v>188</v>
      </c>
      <c r="L399" s="3" t="s">
        <v>159</v>
      </c>
    </row>
    <row r="400" customFormat="false" ht="18.7" hidden="false" customHeight="true" outlineLevel="0" collapsed="false">
      <c r="A400" s="8" t="n">
        <v>399</v>
      </c>
      <c r="B400" s="3" t="s">
        <v>1050</v>
      </c>
      <c r="C400" s="3" t="s">
        <v>1051</v>
      </c>
      <c r="D400" s="3" t="s">
        <v>1052</v>
      </c>
      <c r="E400" s="3" t="s">
        <v>436</v>
      </c>
      <c r="F400" s="9" t="n">
        <v>45040</v>
      </c>
      <c r="G400" s="10" t="s">
        <v>349</v>
      </c>
      <c r="H400" s="11" t="n">
        <v>45040.375</v>
      </c>
      <c r="I400" s="3" t="s">
        <v>338</v>
      </c>
      <c r="J400" s="1" t="s">
        <v>157</v>
      </c>
      <c r="K400" s="3" t="s">
        <v>188</v>
      </c>
      <c r="L400" s="3" t="s">
        <v>183</v>
      </c>
    </row>
    <row r="401" customFormat="false" ht="18.7" hidden="false" customHeight="true" outlineLevel="0" collapsed="false">
      <c r="A401" s="8" t="n">
        <v>400</v>
      </c>
      <c r="B401" s="3" t="s">
        <v>1053</v>
      </c>
      <c r="C401" s="3" t="s">
        <v>1054</v>
      </c>
      <c r="D401" s="3" t="s">
        <v>1055</v>
      </c>
      <c r="E401" s="3" t="s">
        <v>436</v>
      </c>
      <c r="F401" s="9" t="n">
        <v>45040</v>
      </c>
      <c r="G401" s="10" t="s">
        <v>437</v>
      </c>
      <c r="H401" s="11" t="n">
        <v>45040.3958333333</v>
      </c>
      <c r="I401" s="3" t="s">
        <v>338</v>
      </c>
      <c r="J401" s="1" t="s">
        <v>157</v>
      </c>
      <c r="K401" s="3" t="s">
        <v>188</v>
      </c>
      <c r="L401" s="3" t="s">
        <v>183</v>
      </c>
    </row>
    <row r="402" customFormat="false" ht="18.7" hidden="false" customHeight="true" outlineLevel="0" collapsed="false">
      <c r="A402" s="8" t="n">
        <v>401</v>
      </c>
      <c r="B402" s="3" t="s">
        <v>1056</v>
      </c>
      <c r="C402" s="3" t="s">
        <v>1057</v>
      </c>
      <c r="D402" s="3" t="s">
        <v>1058</v>
      </c>
      <c r="E402" s="3" t="s">
        <v>436</v>
      </c>
      <c r="F402" s="9" t="n">
        <v>45040</v>
      </c>
      <c r="G402" s="10" t="s">
        <v>311</v>
      </c>
      <c r="H402" s="11" t="n">
        <v>45040.4166666667</v>
      </c>
      <c r="I402" s="3" t="s">
        <v>338</v>
      </c>
      <c r="J402" s="1" t="s">
        <v>157</v>
      </c>
      <c r="K402" s="3" t="s">
        <v>188</v>
      </c>
      <c r="L402" s="3" t="s">
        <v>183</v>
      </c>
    </row>
    <row r="403" customFormat="false" ht="18.7" hidden="false" customHeight="true" outlineLevel="0" collapsed="false">
      <c r="A403" s="8" t="n">
        <v>402</v>
      </c>
      <c r="B403" s="3" t="s">
        <v>1059</v>
      </c>
      <c r="C403" s="3" t="s">
        <v>1060</v>
      </c>
      <c r="D403" s="3" t="s">
        <v>1061</v>
      </c>
      <c r="E403" s="3" t="s">
        <v>432</v>
      </c>
      <c r="F403" s="9" t="n">
        <v>45040</v>
      </c>
      <c r="G403" s="10" t="s">
        <v>196</v>
      </c>
      <c r="H403" s="11" t="n">
        <v>45040.4375</v>
      </c>
      <c r="I403" s="3" t="s">
        <v>338</v>
      </c>
      <c r="J403" s="1" t="s">
        <v>157</v>
      </c>
      <c r="K403" s="3" t="s">
        <v>188</v>
      </c>
      <c r="L403" s="3" t="s">
        <v>183</v>
      </c>
    </row>
    <row r="404" customFormat="false" ht="18.7" hidden="false" customHeight="true" outlineLevel="0" collapsed="false">
      <c r="A404" s="8" t="n">
        <v>403</v>
      </c>
      <c r="B404" s="3" t="s">
        <v>1062</v>
      </c>
      <c r="C404" s="3" t="s">
        <v>1063</v>
      </c>
      <c r="D404" s="3" t="s">
        <v>1064</v>
      </c>
      <c r="E404" s="3" t="s">
        <v>436</v>
      </c>
      <c r="F404" s="9" t="n">
        <v>45040</v>
      </c>
      <c r="G404" s="10" t="s">
        <v>316</v>
      </c>
      <c r="H404" s="11" t="n">
        <v>45040.4583333333</v>
      </c>
      <c r="I404" s="3" t="s">
        <v>338</v>
      </c>
      <c r="J404" s="1" t="s">
        <v>157</v>
      </c>
      <c r="K404" s="3" t="s">
        <v>188</v>
      </c>
      <c r="L404" s="3" t="s">
        <v>183</v>
      </c>
    </row>
    <row r="405" customFormat="false" ht="18.7" hidden="false" customHeight="true" outlineLevel="0" collapsed="false">
      <c r="A405" s="8" t="n">
        <v>404</v>
      </c>
      <c r="B405" s="3" t="s">
        <v>1065</v>
      </c>
      <c r="C405" s="3" t="s">
        <v>1066</v>
      </c>
      <c r="D405" s="3" t="s">
        <v>1067</v>
      </c>
      <c r="E405" s="3" t="s">
        <v>455</v>
      </c>
      <c r="F405" s="9" t="n">
        <v>45040</v>
      </c>
      <c r="G405" s="10" t="s">
        <v>242</v>
      </c>
      <c r="H405" s="11" t="n">
        <v>45040.4791666667</v>
      </c>
      <c r="I405" s="3" t="s">
        <v>338</v>
      </c>
      <c r="J405" s="1" t="s">
        <v>157</v>
      </c>
      <c r="K405" s="3" t="s">
        <v>188</v>
      </c>
      <c r="L405" s="3" t="s">
        <v>183</v>
      </c>
    </row>
    <row r="406" customFormat="false" ht="18.7" hidden="false" customHeight="true" outlineLevel="0" collapsed="false">
      <c r="A406" s="8" t="n">
        <v>405</v>
      </c>
      <c r="B406" s="3" t="s">
        <v>1068</v>
      </c>
      <c r="C406" s="3" t="s">
        <v>1069</v>
      </c>
      <c r="D406" s="3" t="s">
        <v>1070</v>
      </c>
      <c r="E406" s="3" t="s">
        <v>436</v>
      </c>
      <c r="F406" s="9" t="n">
        <v>45040</v>
      </c>
      <c r="G406" s="10" t="s">
        <v>333</v>
      </c>
      <c r="H406" s="11" t="n">
        <v>45040.5625</v>
      </c>
      <c r="I406" s="3" t="s">
        <v>338</v>
      </c>
      <c r="J406" s="1" t="s">
        <v>157</v>
      </c>
      <c r="K406" s="3" t="s">
        <v>188</v>
      </c>
      <c r="L406" s="3" t="s">
        <v>183</v>
      </c>
    </row>
    <row r="407" customFormat="false" ht="18.7" hidden="false" customHeight="true" outlineLevel="0" collapsed="false">
      <c r="A407" s="8" t="n">
        <v>406</v>
      </c>
      <c r="B407" s="3" t="s">
        <v>1071</v>
      </c>
      <c r="C407" s="3" t="s">
        <v>1072</v>
      </c>
      <c r="D407" s="3" t="s">
        <v>1073</v>
      </c>
      <c r="E407" s="3" t="s">
        <v>436</v>
      </c>
      <c r="F407" s="9" t="n">
        <v>45040</v>
      </c>
      <c r="G407" s="10" t="s">
        <v>250</v>
      </c>
      <c r="H407" s="11" t="n">
        <v>45040.5833333333</v>
      </c>
      <c r="I407" s="3" t="s">
        <v>338</v>
      </c>
      <c r="J407" s="1" t="s">
        <v>157</v>
      </c>
      <c r="K407" s="3" t="s">
        <v>188</v>
      </c>
      <c r="L407" s="3" t="s">
        <v>183</v>
      </c>
    </row>
    <row r="408" customFormat="false" ht="18.7" hidden="false" customHeight="true" outlineLevel="0" collapsed="false">
      <c r="A408" s="8" t="n">
        <v>407</v>
      </c>
      <c r="B408" s="3" t="s">
        <v>1074</v>
      </c>
      <c r="C408" s="3" t="s">
        <v>1075</v>
      </c>
      <c r="D408" s="3" t="s">
        <v>1076</v>
      </c>
      <c r="E408" s="3" t="s">
        <v>436</v>
      </c>
      <c r="F408" s="9" t="n">
        <v>45040</v>
      </c>
      <c r="G408" s="10" t="s">
        <v>258</v>
      </c>
      <c r="H408" s="11" t="n">
        <v>45040.6041666667</v>
      </c>
      <c r="I408" s="3" t="s">
        <v>338</v>
      </c>
      <c r="J408" s="1" t="s">
        <v>157</v>
      </c>
      <c r="K408" s="3" t="s">
        <v>188</v>
      </c>
      <c r="L408" s="3" t="s">
        <v>183</v>
      </c>
    </row>
    <row r="409" customFormat="false" ht="18.7" hidden="false" customHeight="true" outlineLevel="0" collapsed="false">
      <c r="A409" s="8" t="n">
        <v>408</v>
      </c>
      <c r="B409" s="3" t="s">
        <v>1077</v>
      </c>
      <c r="C409" s="3" t="s">
        <v>1078</v>
      </c>
      <c r="D409" s="3" t="s">
        <v>1079</v>
      </c>
      <c r="E409" s="3" t="s">
        <v>436</v>
      </c>
      <c r="F409" s="9" t="n">
        <v>45040</v>
      </c>
      <c r="G409" s="10" t="s">
        <v>218</v>
      </c>
      <c r="H409" s="11" t="n">
        <v>45040.625</v>
      </c>
      <c r="I409" s="3" t="s">
        <v>338</v>
      </c>
      <c r="J409" s="1" t="s">
        <v>157</v>
      </c>
      <c r="K409" s="3" t="s">
        <v>188</v>
      </c>
      <c r="L409" s="3" t="s">
        <v>183</v>
      </c>
    </row>
    <row r="410" customFormat="false" ht="18.7" hidden="false" customHeight="true" outlineLevel="0" collapsed="false">
      <c r="A410" s="8" t="n">
        <v>409</v>
      </c>
      <c r="B410" s="3" t="s">
        <v>1080</v>
      </c>
      <c r="C410" s="3" t="s">
        <v>1081</v>
      </c>
      <c r="D410" s="3" t="s">
        <v>1082</v>
      </c>
      <c r="E410" s="3" t="s">
        <v>436</v>
      </c>
      <c r="F410" s="9" t="n">
        <v>45040</v>
      </c>
      <c r="G410" s="10" t="s">
        <v>224</v>
      </c>
      <c r="H410" s="11" t="n">
        <v>45040.6458333333</v>
      </c>
      <c r="I410" s="3" t="s">
        <v>338</v>
      </c>
      <c r="J410" s="1" t="s">
        <v>157</v>
      </c>
      <c r="K410" s="3" t="s">
        <v>188</v>
      </c>
      <c r="L410" s="3" t="s">
        <v>183</v>
      </c>
    </row>
    <row r="411" customFormat="false" ht="18.7" hidden="false" customHeight="true" outlineLevel="0" collapsed="false">
      <c r="A411" s="8" t="n">
        <v>410</v>
      </c>
      <c r="B411" s="3" t="s">
        <v>1083</v>
      </c>
      <c r="C411" s="3" t="s">
        <v>1084</v>
      </c>
      <c r="D411" s="3" t="s">
        <v>1085</v>
      </c>
      <c r="E411" s="3" t="s">
        <v>792</v>
      </c>
      <c r="F411" s="9" t="n">
        <v>45040</v>
      </c>
      <c r="G411" s="10" t="s">
        <v>533</v>
      </c>
      <c r="H411" s="11" t="n">
        <v>45040.6666666667</v>
      </c>
      <c r="I411" s="3" t="s">
        <v>338</v>
      </c>
      <c r="J411" s="1" t="s">
        <v>157</v>
      </c>
      <c r="K411" s="3" t="s">
        <v>188</v>
      </c>
      <c r="L411" s="3" t="s">
        <v>183</v>
      </c>
    </row>
    <row r="412" customFormat="false" ht="18.7" hidden="false" customHeight="true" outlineLevel="0" collapsed="false">
      <c r="A412" s="8" t="n">
        <v>411</v>
      </c>
      <c r="B412" s="3" t="s">
        <v>558</v>
      </c>
      <c r="C412" s="3" t="s">
        <v>559</v>
      </c>
      <c r="D412" s="3" t="s">
        <v>560</v>
      </c>
      <c r="E412" s="3" t="s">
        <v>332</v>
      </c>
      <c r="F412" s="9" t="n">
        <v>45042</v>
      </c>
      <c r="G412" s="10" t="s">
        <v>349</v>
      </c>
      <c r="H412" s="11" t="n">
        <v>45042.375</v>
      </c>
      <c r="I412" s="3" t="s">
        <v>1086</v>
      </c>
      <c r="J412" s="1" t="s">
        <v>157</v>
      </c>
      <c r="K412" s="3" t="s">
        <v>188</v>
      </c>
      <c r="L412" s="3" t="s">
        <v>162</v>
      </c>
    </row>
    <row r="413" customFormat="false" ht="18.7" hidden="false" customHeight="true" outlineLevel="0" collapsed="false">
      <c r="A413" s="8" t="n">
        <v>412</v>
      </c>
      <c r="B413" s="3" t="s">
        <v>342</v>
      </c>
      <c r="C413" s="3" t="s">
        <v>343</v>
      </c>
      <c r="D413" s="3" t="s">
        <v>344</v>
      </c>
      <c r="E413" s="3" t="s">
        <v>332</v>
      </c>
      <c r="F413" s="9" t="n">
        <v>45043</v>
      </c>
      <c r="G413" s="10" t="s">
        <v>196</v>
      </c>
      <c r="H413" s="11" t="n">
        <v>45043.4375</v>
      </c>
      <c r="I413" s="3" t="s">
        <v>338</v>
      </c>
      <c r="J413" s="1" t="s">
        <v>157</v>
      </c>
      <c r="K413" s="3" t="s">
        <v>188</v>
      </c>
      <c r="L413" s="3" t="s">
        <v>183</v>
      </c>
    </row>
    <row r="414" customFormat="false" ht="18.7" hidden="false" customHeight="true" outlineLevel="0" collapsed="false">
      <c r="A414" s="8" t="n">
        <v>413</v>
      </c>
      <c r="B414" s="3" t="s">
        <v>1087</v>
      </c>
      <c r="C414" s="3" t="s">
        <v>1088</v>
      </c>
      <c r="D414" s="3" t="s">
        <v>1089</v>
      </c>
      <c r="E414" s="3" t="s">
        <v>436</v>
      </c>
      <c r="F414" s="9" t="n">
        <v>45047</v>
      </c>
      <c r="G414" s="10" t="s">
        <v>349</v>
      </c>
      <c r="H414" s="11" t="n">
        <v>45047.375</v>
      </c>
      <c r="I414" s="3" t="s">
        <v>338</v>
      </c>
      <c r="J414" s="1" t="s">
        <v>157</v>
      </c>
      <c r="K414" s="3" t="s">
        <v>188</v>
      </c>
      <c r="L414" s="3" t="s">
        <v>183</v>
      </c>
    </row>
    <row r="415" customFormat="false" ht="18.7" hidden="false" customHeight="true" outlineLevel="0" collapsed="false">
      <c r="A415" s="8" t="n">
        <v>414</v>
      </c>
      <c r="B415" s="3" t="s">
        <v>1090</v>
      </c>
      <c r="C415" s="3" t="s">
        <v>1091</v>
      </c>
      <c r="D415" s="3" t="s">
        <v>1092</v>
      </c>
      <c r="E415" s="3" t="s">
        <v>436</v>
      </c>
      <c r="F415" s="9" t="n">
        <v>45047</v>
      </c>
      <c r="G415" s="10" t="s">
        <v>437</v>
      </c>
      <c r="H415" s="11" t="n">
        <v>45047.3958333333</v>
      </c>
      <c r="I415" s="3" t="s">
        <v>338</v>
      </c>
      <c r="J415" s="1" t="s">
        <v>157</v>
      </c>
      <c r="K415" s="3" t="s">
        <v>188</v>
      </c>
      <c r="L415" s="3" t="s">
        <v>183</v>
      </c>
    </row>
    <row r="416" customFormat="false" ht="18.7" hidden="false" customHeight="true" outlineLevel="0" collapsed="false">
      <c r="A416" s="8" t="n">
        <v>415</v>
      </c>
      <c r="B416" s="3" t="s">
        <v>1093</v>
      </c>
      <c r="C416" s="3" t="s">
        <v>1094</v>
      </c>
      <c r="D416" s="3" t="s">
        <v>1095</v>
      </c>
      <c r="E416" s="3" t="s">
        <v>436</v>
      </c>
      <c r="F416" s="9" t="n">
        <v>45047</v>
      </c>
      <c r="G416" s="10" t="s">
        <v>311</v>
      </c>
      <c r="H416" s="11" t="n">
        <v>45047.4166666667</v>
      </c>
      <c r="I416" s="3" t="s">
        <v>338</v>
      </c>
      <c r="J416" s="1" t="s">
        <v>157</v>
      </c>
      <c r="K416" s="3" t="s">
        <v>188</v>
      </c>
      <c r="L416" s="3" t="s">
        <v>183</v>
      </c>
    </row>
    <row r="417" customFormat="false" ht="18.7" hidden="false" customHeight="true" outlineLevel="0" collapsed="false">
      <c r="A417" s="8" t="n">
        <v>416</v>
      </c>
      <c r="B417" s="3" t="s">
        <v>1096</v>
      </c>
      <c r="C417" s="3" t="s">
        <v>1097</v>
      </c>
      <c r="D417" s="3" t="s">
        <v>1098</v>
      </c>
      <c r="E417" s="3" t="s">
        <v>455</v>
      </c>
      <c r="F417" s="9" t="n">
        <v>45047</v>
      </c>
      <c r="G417" s="10" t="s">
        <v>196</v>
      </c>
      <c r="H417" s="11" t="n">
        <v>45047.4375</v>
      </c>
      <c r="I417" s="3" t="s">
        <v>823</v>
      </c>
      <c r="J417" s="1" t="s">
        <v>157</v>
      </c>
      <c r="K417" s="3" t="s">
        <v>188</v>
      </c>
      <c r="L417" s="3" t="s">
        <v>162</v>
      </c>
    </row>
    <row r="418" customFormat="false" ht="18.7" hidden="false" customHeight="true" outlineLevel="0" collapsed="false">
      <c r="A418" s="8" t="n">
        <v>417</v>
      </c>
      <c r="B418" s="3" t="s">
        <v>1099</v>
      </c>
      <c r="C418" s="3" t="s">
        <v>1100</v>
      </c>
      <c r="D418" s="3" t="s">
        <v>1101</v>
      </c>
      <c r="E418" s="3" t="s">
        <v>436</v>
      </c>
      <c r="F418" s="9" t="n">
        <v>45047</v>
      </c>
      <c r="G418" s="10" t="s">
        <v>316</v>
      </c>
      <c r="H418" s="11" t="n">
        <v>45047.4583333333</v>
      </c>
      <c r="I418" s="3" t="s">
        <v>338</v>
      </c>
      <c r="J418" s="1" t="s">
        <v>157</v>
      </c>
      <c r="K418" s="3" t="s">
        <v>188</v>
      </c>
      <c r="L418" s="3" t="s">
        <v>183</v>
      </c>
    </row>
    <row r="419" customFormat="false" ht="18.7" hidden="false" customHeight="true" outlineLevel="0" collapsed="false">
      <c r="A419" s="8" t="n">
        <v>418</v>
      </c>
      <c r="B419" s="3" t="s">
        <v>1102</v>
      </c>
      <c r="C419" s="3" t="s">
        <v>1103</v>
      </c>
      <c r="D419" s="3" t="s">
        <v>1104</v>
      </c>
      <c r="E419" s="3" t="s">
        <v>792</v>
      </c>
      <c r="F419" s="9" t="n">
        <v>45047</v>
      </c>
      <c r="G419" s="10" t="s">
        <v>242</v>
      </c>
      <c r="H419" s="11" t="n">
        <v>45047.4791666667</v>
      </c>
      <c r="I419" s="3" t="s">
        <v>338</v>
      </c>
      <c r="J419" s="1" t="s">
        <v>157</v>
      </c>
      <c r="K419" s="3" t="s">
        <v>188</v>
      </c>
      <c r="L419" s="3" t="s">
        <v>183</v>
      </c>
    </row>
    <row r="420" customFormat="false" ht="18.7" hidden="false" customHeight="true" outlineLevel="0" collapsed="false">
      <c r="A420" s="8" t="n">
        <v>419</v>
      </c>
      <c r="B420" s="3" t="s">
        <v>1105</v>
      </c>
      <c r="C420" s="3" t="s">
        <v>1106</v>
      </c>
      <c r="D420" s="3" t="s">
        <v>1107</v>
      </c>
      <c r="E420" s="3" t="s">
        <v>436</v>
      </c>
      <c r="F420" s="9" t="n">
        <v>45047</v>
      </c>
      <c r="G420" s="10" t="s">
        <v>333</v>
      </c>
      <c r="H420" s="11" t="n">
        <v>45047.5625</v>
      </c>
      <c r="I420" s="3" t="s">
        <v>338</v>
      </c>
      <c r="J420" s="1" t="s">
        <v>157</v>
      </c>
      <c r="K420" s="3" t="s">
        <v>188</v>
      </c>
      <c r="L420" s="3" t="s">
        <v>183</v>
      </c>
    </row>
    <row r="421" customFormat="false" ht="18.7" hidden="false" customHeight="true" outlineLevel="0" collapsed="false">
      <c r="A421" s="8" t="n">
        <v>420</v>
      </c>
      <c r="B421" s="3" t="s">
        <v>1108</v>
      </c>
      <c r="C421" s="3" t="s">
        <v>1109</v>
      </c>
      <c r="D421" s="3" t="s">
        <v>1110</v>
      </c>
      <c r="E421" s="3" t="s">
        <v>455</v>
      </c>
      <c r="F421" s="9" t="n">
        <v>45047</v>
      </c>
      <c r="G421" s="10" t="s">
        <v>250</v>
      </c>
      <c r="H421" s="11" t="n">
        <v>45047.5833333333</v>
      </c>
      <c r="I421" s="3" t="s">
        <v>338</v>
      </c>
      <c r="J421" s="1" t="s">
        <v>157</v>
      </c>
      <c r="K421" s="3" t="s">
        <v>188</v>
      </c>
      <c r="L421" s="3" t="s">
        <v>183</v>
      </c>
    </row>
    <row r="422" customFormat="false" ht="18.7" hidden="false" customHeight="true" outlineLevel="0" collapsed="false">
      <c r="A422" s="8" t="n">
        <v>421</v>
      </c>
      <c r="B422" s="3" t="s">
        <v>1111</v>
      </c>
      <c r="C422" s="3" t="s">
        <v>1112</v>
      </c>
      <c r="D422" s="3" t="s">
        <v>1113</v>
      </c>
      <c r="E422" s="3" t="s">
        <v>436</v>
      </c>
      <c r="F422" s="9" t="n">
        <v>45047</v>
      </c>
      <c r="G422" s="10" t="s">
        <v>258</v>
      </c>
      <c r="H422" s="11" t="n">
        <v>45047.6041666667</v>
      </c>
      <c r="I422" s="3" t="s">
        <v>448</v>
      </c>
      <c r="J422" s="1" t="s">
        <v>157</v>
      </c>
      <c r="K422" s="3" t="s">
        <v>188</v>
      </c>
      <c r="L422" s="3" t="s">
        <v>183</v>
      </c>
    </row>
    <row r="423" customFormat="false" ht="18.7" hidden="false" customHeight="true" outlineLevel="0" collapsed="false">
      <c r="A423" s="8" t="n">
        <v>422</v>
      </c>
      <c r="B423" s="3" t="s">
        <v>1114</v>
      </c>
      <c r="C423" s="3" t="s">
        <v>1115</v>
      </c>
      <c r="D423" s="3" t="s">
        <v>1116</v>
      </c>
      <c r="E423" s="3" t="s">
        <v>792</v>
      </c>
      <c r="F423" s="9" t="n">
        <v>45047</v>
      </c>
      <c r="G423" s="10" t="s">
        <v>218</v>
      </c>
      <c r="H423" s="11" t="n">
        <v>45047.625</v>
      </c>
      <c r="I423" s="3" t="s">
        <v>338</v>
      </c>
      <c r="J423" s="1" t="s">
        <v>157</v>
      </c>
      <c r="K423" s="3" t="s">
        <v>188</v>
      </c>
      <c r="L423" s="3" t="s">
        <v>183</v>
      </c>
    </row>
    <row r="424" customFormat="false" ht="18.7" hidden="false" customHeight="true" outlineLevel="0" collapsed="false">
      <c r="A424" s="8" t="n">
        <v>423</v>
      </c>
      <c r="B424" s="3" t="s">
        <v>1117</v>
      </c>
      <c r="C424" s="3" t="s">
        <v>1118</v>
      </c>
      <c r="D424" s="3" t="s">
        <v>1119</v>
      </c>
      <c r="E424" s="3" t="s">
        <v>436</v>
      </c>
      <c r="F424" s="9" t="n">
        <v>45047</v>
      </c>
      <c r="G424" s="10" t="s">
        <v>224</v>
      </c>
      <c r="H424" s="11" t="n">
        <v>45047.6458333333</v>
      </c>
      <c r="I424" s="3" t="s">
        <v>338</v>
      </c>
      <c r="J424" s="1" t="s">
        <v>157</v>
      </c>
      <c r="K424" s="3" t="s">
        <v>188</v>
      </c>
      <c r="L424" s="3" t="s">
        <v>183</v>
      </c>
    </row>
    <row r="425" customFormat="false" ht="18.7" hidden="false" customHeight="true" outlineLevel="0" collapsed="false">
      <c r="A425" s="8" t="n">
        <v>424</v>
      </c>
      <c r="B425" s="3" t="s">
        <v>1120</v>
      </c>
      <c r="C425" s="3" t="s">
        <v>1121</v>
      </c>
      <c r="D425" s="3" t="s">
        <v>1122</v>
      </c>
      <c r="E425" s="3" t="s">
        <v>432</v>
      </c>
      <c r="F425" s="9" t="n">
        <v>45047</v>
      </c>
      <c r="G425" s="10" t="s">
        <v>533</v>
      </c>
      <c r="H425" s="11" t="n">
        <v>45047.6666666667</v>
      </c>
      <c r="I425" s="3" t="s">
        <v>338</v>
      </c>
      <c r="J425" s="1" t="s">
        <v>157</v>
      </c>
      <c r="K425" s="3" t="s">
        <v>188</v>
      </c>
      <c r="L425" s="3" t="s">
        <v>183</v>
      </c>
    </row>
    <row r="426" customFormat="false" ht="18.7" hidden="false" customHeight="true" outlineLevel="0" collapsed="false">
      <c r="A426" s="8" t="n">
        <v>425</v>
      </c>
      <c r="B426" s="3" t="s">
        <v>1123</v>
      </c>
      <c r="C426" s="3" t="s">
        <v>1124</v>
      </c>
      <c r="D426" s="3" t="s">
        <v>1125</v>
      </c>
      <c r="E426" s="3" t="s">
        <v>332</v>
      </c>
      <c r="F426" s="9" t="n">
        <v>45048</v>
      </c>
      <c r="G426" s="10" t="s">
        <v>349</v>
      </c>
      <c r="H426" s="11" t="n">
        <v>45048.375</v>
      </c>
      <c r="I426" s="3" t="s">
        <v>334</v>
      </c>
      <c r="J426" s="1" t="s">
        <v>157</v>
      </c>
      <c r="K426" s="3" t="s">
        <v>188</v>
      </c>
      <c r="L426" s="3" t="s">
        <v>183</v>
      </c>
    </row>
    <row r="427" customFormat="false" ht="18.7" hidden="false" customHeight="true" outlineLevel="0" collapsed="false">
      <c r="A427" s="8" t="n">
        <v>426</v>
      </c>
      <c r="B427" s="3" t="s">
        <v>1126</v>
      </c>
      <c r="C427" s="3" t="s">
        <v>1127</v>
      </c>
      <c r="D427" s="3" t="s">
        <v>1128</v>
      </c>
      <c r="E427" s="3" t="s">
        <v>332</v>
      </c>
      <c r="F427" s="9" t="n">
        <v>45048</v>
      </c>
      <c r="G427" s="10" t="s">
        <v>196</v>
      </c>
      <c r="H427" s="11" t="n">
        <v>45048.4375</v>
      </c>
      <c r="I427" s="3" t="s">
        <v>448</v>
      </c>
      <c r="J427" s="1" t="s">
        <v>157</v>
      </c>
      <c r="K427" s="3" t="s">
        <v>188</v>
      </c>
      <c r="L427" s="3" t="s">
        <v>183</v>
      </c>
    </row>
    <row r="428" customFormat="false" ht="18.7" hidden="false" customHeight="true" outlineLevel="0" collapsed="false">
      <c r="A428" s="8" t="n">
        <v>427</v>
      </c>
      <c r="B428" s="3" t="s">
        <v>1129</v>
      </c>
      <c r="C428" s="3" t="s">
        <v>1130</v>
      </c>
      <c r="D428" s="3" t="s">
        <v>1131</v>
      </c>
      <c r="E428" s="3" t="s">
        <v>332</v>
      </c>
      <c r="F428" s="9" t="n">
        <v>45048</v>
      </c>
      <c r="G428" s="10" t="s">
        <v>316</v>
      </c>
      <c r="H428" s="11" t="n">
        <v>45048.4583333333</v>
      </c>
      <c r="I428" s="3" t="s">
        <v>338</v>
      </c>
      <c r="J428" s="1" t="s">
        <v>157</v>
      </c>
      <c r="K428" s="3" t="s">
        <v>188</v>
      </c>
      <c r="L428" s="3" t="s">
        <v>183</v>
      </c>
    </row>
    <row r="429" customFormat="false" ht="18.7" hidden="false" customHeight="true" outlineLevel="0" collapsed="false">
      <c r="A429" s="8" t="n">
        <v>428</v>
      </c>
      <c r="B429" s="3" t="s">
        <v>1132</v>
      </c>
      <c r="C429" s="3" t="s">
        <v>1133</v>
      </c>
      <c r="D429" s="3" t="s">
        <v>1134</v>
      </c>
      <c r="E429" s="3" t="s">
        <v>332</v>
      </c>
      <c r="F429" s="9" t="n">
        <v>45048</v>
      </c>
      <c r="G429" s="10" t="s">
        <v>242</v>
      </c>
      <c r="H429" s="11" t="n">
        <v>45048.4791666667</v>
      </c>
      <c r="I429" s="3" t="s">
        <v>448</v>
      </c>
      <c r="J429" s="1" t="s">
        <v>157</v>
      </c>
      <c r="K429" s="3" t="s">
        <v>188</v>
      </c>
      <c r="L429" s="3" t="s">
        <v>183</v>
      </c>
    </row>
    <row r="430" customFormat="false" ht="18.7" hidden="false" customHeight="true" outlineLevel="0" collapsed="false">
      <c r="A430" s="8" t="n">
        <v>429</v>
      </c>
      <c r="B430" s="3" t="s">
        <v>1135</v>
      </c>
      <c r="C430" s="3" t="s">
        <v>1136</v>
      </c>
      <c r="D430" s="3" t="s">
        <v>1137</v>
      </c>
      <c r="E430" s="3" t="s">
        <v>332</v>
      </c>
      <c r="F430" s="9" t="n">
        <v>45048</v>
      </c>
      <c r="G430" s="10" t="s">
        <v>250</v>
      </c>
      <c r="H430" s="11" t="n">
        <v>45048.5833333333</v>
      </c>
      <c r="I430" s="3" t="s">
        <v>338</v>
      </c>
      <c r="J430" s="1" t="s">
        <v>157</v>
      </c>
      <c r="K430" s="3" t="s">
        <v>188</v>
      </c>
      <c r="L430" s="3" t="s">
        <v>159</v>
      </c>
    </row>
    <row r="431" customFormat="false" ht="18.7" hidden="false" customHeight="true" outlineLevel="0" collapsed="false">
      <c r="A431" s="8" t="n">
        <v>430</v>
      </c>
      <c r="B431" s="3" t="s">
        <v>1138</v>
      </c>
      <c r="C431" s="3" t="s">
        <v>1139</v>
      </c>
      <c r="D431" s="3" t="s">
        <v>1140</v>
      </c>
      <c r="E431" s="3" t="s">
        <v>332</v>
      </c>
      <c r="F431" s="9" t="n">
        <v>45048</v>
      </c>
      <c r="G431" s="10" t="s">
        <v>218</v>
      </c>
      <c r="H431" s="11" t="n">
        <v>45048.625</v>
      </c>
      <c r="I431" s="3" t="s">
        <v>448</v>
      </c>
      <c r="J431" s="1" t="s">
        <v>157</v>
      </c>
      <c r="K431" s="3" t="s">
        <v>188</v>
      </c>
      <c r="L431" s="3" t="s">
        <v>183</v>
      </c>
    </row>
    <row r="432" customFormat="false" ht="18.7" hidden="false" customHeight="true" outlineLevel="0" collapsed="false">
      <c r="A432" s="8" t="n">
        <v>431</v>
      </c>
      <c r="B432" s="3" t="s">
        <v>1141</v>
      </c>
      <c r="C432" s="3" t="s">
        <v>1142</v>
      </c>
      <c r="D432" s="3" t="s">
        <v>1143</v>
      </c>
      <c r="E432" s="3" t="s">
        <v>332</v>
      </c>
      <c r="F432" s="9" t="n">
        <v>45048</v>
      </c>
      <c r="G432" s="10" t="s">
        <v>224</v>
      </c>
      <c r="H432" s="11" t="n">
        <v>45048.6458333333</v>
      </c>
      <c r="I432" s="3" t="s">
        <v>338</v>
      </c>
      <c r="J432" s="1" t="s">
        <v>157</v>
      </c>
      <c r="K432" s="3" t="s">
        <v>188</v>
      </c>
      <c r="L432" s="3" t="s">
        <v>183</v>
      </c>
    </row>
    <row r="433" customFormat="false" ht="18.7" hidden="false" customHeight="true" outlineLevel="0" collapsed="false">
      <c r="A433" s="8" t="n">
        <v>432</v>
      </c>
      <c r="B433" s="3" t="s">
        <v>1144</v>
      </c>
      <c r="C433" s="3" t="s">
        <v>1145</v>
      </c>
      <c r="D433" s="3" t="s">
        <v>1146</v>
      </c>
      <c r="E433" s="3" t="s">
        <v>1147</v>
      </c>
      <c r="F433" s="9" t="n">
        <v>45048</v>
      </c>
      <c r="G433" s="10" t="s">
        <v>533</v>
      </c>
      <c r="H433" s="11" t="n">
        <v>45048.6666666667</v>
      </c>
      <c r="I433" s="3" t="s">
        <v>448</v>
      </c>
      <c r="J433" s="1" t="s">
        <v>157</v>
      </c>
      <c r="K433" s="3" t="s">
        <v>188</v>
      </c>
      <c r="L433" s="3" t="s">
        <v>183</v>
      </c>
    </row>
    <row r="434" customFormat="false" ht="18.7" hidden="false" customHeight="true" outlineLevel="0" collapsed="false">
      <c r="A434" s="8" t="n">
        <v>433</v>
      </c>
      <c r="B434" s="3" t="s">
        <v>1148</v>
      </c>
      <c r="C434" s="3" t="s">
        <v>1149</v>
      </c>
      <c r="D434" s="3" t="s">
        <v>1150</v>
      </c>
      <c r="E434" s="3" t="s">
        <v>436</v>
      </c>
      <c r="F434" s="9" t="n">
        <v>45049</v>
      </c>
      <c r="G434" s="10" t="s">
        <v>349</v>
      </c>
      <c r="H434" s="11" t="n">
        <v>45049.375</v>
      </c>
      <c r="I434" s="3" t="s">
        <v>338</v>
      </c>
      <c r="J434" s="1" t="s">
        <v>157</v>
      </c>
      <c r="K434" s="3" t="s">
        <v>188</v>
      </c>
      <c r="L434" s="3" t="s">
        <v>183</v>
      </c>
    </row>
    <row r="435" customFormat="false" ht="18.7" hidden="false" customHeight="true" outlineLevel="0" collapsed="false">
      <c r="A435" s="8" t="n">
        <v>434</v>
      </c>
      <c r="B435" s="3" t="s">
        <v>1151</v>
      </c>
      <c r="C435" s="3" t="s">
        <v>1152</v>
      </c>
      <c r="D435" s="3" t="s">
        <v>1153</v>
      </c>
      <c r="E435" s="3" t="s">
        <v>436</v>
      </c>
      <c r="F435" s="9" t="n">
        <v>45049</v>
      </c>
      <c r="G435" s="10" t="s">
        <v>437</v>
      </c>
      <c r="H435" s="11" t="n">
        <v>45049.3958333333</v>
      </c>
      <c r="I435" s="3" t="s">
        <v>338</v>
      </c>
      <c r="J435" s="1" t="s">
        <v>157</v>
      </c>
      <c r="K435" s="3" t="s">
        <v>188</v>
      </c>
      <c r="L435" s="3" t="s">
        <v>183</v>
      </c>
    </row>
    <row r="436" customFormat="false" ht="18.7" hidden="false" customHeight="true" outlineLevel="0" collapsed="false">
      <c r="A436" s="8" t="n">
        <v>435</v>
      </c>
      <c r="B436" s="3" t="s">
        <v>1154</v>
      </c>
      <c r="C436" s="3" t="s">
        <v>1155</v>
      </c>
      <c r="D436" s="3" t="s">
        <v>1156</v>
      </c>
      <c r="E436" s="3" t="s">
        <v>436</v>
      </c>
      <c r="F436" s="9" t="n">
        <v>45049</v>
      </c>
      <c r="G436" s="10" t="s">
        <v>311</v>
      </c>
      <c r="H436" s="11" t="n">
        <v>45049.4166666667</v>
      </c>
      <c r="I436" s="3" t="s">
        <v>338</v>
      </c>
      <c r="J436" s="1" t="s">
        <v>157</v>
      </c>
      <c r="K436" s="3" t="s">
        <v>188</v>
      </c>
      <c r="L436" s="3" t="s">
        <v>183</v>
      </c>
    </row>
    <row r="437" customFormat="false" ht="18.7" hidden="false" customHeight="true" outlineLevel="0" collapsed="false">
      <c r="A437" s="8" t="n">
        <v>436</v>
      </c>
      <c r="B437" s="3" t="s">
        <v>1157</v>
      </c>
      <c r="C437" s="3" t="s">
        <v>1158</v>
      </c>
      <c r="D437" s="3" t="s">
        <v>1159</v>
      </c>
      <c r="E437" s="3" t="s">
        <v>436</v>
      </c>
      <c r="F437" s="9" t="n">
        <v>45049</v>
      </c>
      <c r="G437" s="10" t="s">
        <v>196</v>
      </c>
      <c r="H437" s="11" t="n">
        <v>45049.4375</v>
      </c>
      <c r="I437" s="3" t="s">
        <v>338</v>
      </c>
      <c r="J437" s="1" t="s">
        <v>157</v>
      </c>
      <c r="K437" s="3" t="s">
        <v>188</v>
      </c>
      <c r="L437" s="3" t="s">
        <v>183</v>
      </c>
    </row>
    <row r="438" customFormat="false" ht="18.7" hidden="false" customHeight="true" outlineLevel="0" collapsed="false">
      <c r="A438" s="8" t="n">
        <v>437</v>
      </c>
      <c r="B438" s="3" t="s">
        <v>1160</v>
      </c>
      <c r="C438" s="3" t="s">
        <v>1161</v>
      </c>
      <c r="D438" s="3" t="s">
        <v>1162</v>
      </c>
      <c r="E438" s="3" t="s">
        <v>436</v>
      </c>
      <c r="F438" s="9" t="n">
        <v>45049</v>
      </c>
      <c r="G438" s="10" t="s">
        <v>316</v>
      </c>
      <c r="H438" s="11" t="n">
        <v>45049.4583333333</v>
      </c>
      <c r="I438" s="3" t="s">
        <v>823</v>
      </c>
      <c r="J438" s="1" t="s">
        <v>157</v>
      </c>
      <c r="K438" s="3" t="s">
        <v>188</v>
      </c>
      <c r="L438" s="3" t="s">
        <v>159</v>
      </c>
    </row>
    <row r="439" customFormat="false" ht="18.7" hidden="false" customHeight="true" outlineLevel="0" collapsed="false">
      <c r="A439" s="8" t="n">
        <v>438</v>
      </c>
      <c r="B439" s="3" t="s">
        <v>1163</v>
      </c>
      <c r="C439" s="3" t="s">
        <v>1164</v>
      </c>
      <c r="D439" s="3" t="s">
        <v>1165</v>
      </c>
      <c r="E439" s="3" t="s">
        <v>436</v>
      </c>
      <c r="F439" s="9" t="n">
        <v>45049</v>
      </c>
      <c r="G439" s="10" t="s">
        <v>242</v>
      </c>
      <c r="H439" s="11" t="n">
        <v>45049.4791666667</v>
      </c>
      <c r="I439" s="3" t="s">
        <v>823</v>
      </c>
      <c r="J439" s="1" t="s">
        <v>157</v>
      </c>
      <c r="K439" s="3" t="s">
        <v>188</v>
      </c>
      <c r="L439" s="3" t="s">
        <v>159</v>
      </c>
    </row>
    <row r="440" customFormat="false" ht="18.7" hidden="false" customHeight="true" outlineLevel="0" collapsed="false">
      <c r="A440" s="8" t="n">
        <v>439</v>
      </c>
      <c r="B440" s="3" t="s">
        <v>1166</v>
      </c>
      <c r="C440" s="3" t="s">
        <v>1167</v>
      </c>
      <c r="D440" s="3" t="s">
        <v>1168</v>
      </c>
      <c r="E440" s="3" t="s">
        <v>441</v>
      </c>
      <c r="F440" s="9" t="n">
        <v>45049</v>
      </c>
      <c r="G440" s="10" t="s">
        <v>333</v>
      </c>
      <c r="H440" s="11" t="n">
        <v>45049.5625</v>
      </c>
      <c r="I440" s="3" t="s">
        <v>338</v>
      </c>
      <c r="J440" s="1" t="s">
        <v>157</v>
      </c>
      <c r="K440" s="3" t="s">
        <v>1169</v>
      </c>
      <c r="L440" s="3" t="s">
        <v>183</v>
      </c>
    </row>
    <row r="441" customFormat="false" ht="18.7" hidden="false" customHeight="true" outlineLevel="0" collapsed="false">
      <c r="A441" s="8" t="n">
        <v>440</v>
      </c>
      <c r="B441" s="3" t="s">
        <v>1170</v>
      </c>
      <c r="C441" s="3" t="s">
        <v>1171</v>
      </c>
      <c r="D441" s="3" t="s">
        <v>1172</v>
      </c>
      <c r="E441" s="3" t="s">
        <v>441</v>
      </c>
      <c r="F441" s="9" t="n">
        <v>45049</v>
      </c>
      <c r="G441" s="10" t="s">
        <v>258</v>
      </c>
      <c r="H441" s="11" t="n">
        <v>45049.6041666667</v>
      </c>
      <c r="I441" s="3" t="s">
        <v>338</v>
      </c>
      <c r="J441" s="1" t="s">
        <v>157</v>
      </c>
      <c r="K441" s="3" t="s">
        <v>1169</v>
      </c>
      <c r="L441" s="3" t="s">
        <v>183</v>
      </c>
    </row>
    <row r="442" customFormat="false" ht="18.7" hidden="false" customHeight="true" outlineLevel="0" collapsed="false">
      <c r="A442" s="8" t="n">
        <v>441</v>
      </c>
      <c r="B442" s="3" t="s">
        <v>1173</v>
      </c>
      <c r="C442" s="3" t="s">
        <v>1174</v>
      </c>
      <c r="D442" s="3" t="s">
        <v>1175</v>
      </c>
      <c r="E442" s="3" t="s">
        <v>1147</v>
      </c>
      <c r="F442" s="9" t="n">
        <v>45050</v>
      </c>
      <c r="G442" s="10" t="s">
        <v>349</v>
      </c>
      <c r="H442" s="11" t="n">
        <v>45050.375</v>
      </c>
      <c r="I442" s="3" t="s">
        <v>338</v>
      </c>
      <c r="J442" s="1" t="s">
        <v>157</v>
      </c>
      <c r="K442" s="3" t="s">
        <v>188</v>
      </c>
      <c r="L442" s="3" t="s">
        <v>183</v>
      </c>
    </row>
    <row r="443" customFormat="false" ht="18.7" hidden="false" customHeight="true" outlineLevel="0" collapsed="false">
      <c r="A443" s="8" t="n">
        <v>442</v>
      </c>
      <c r="B443" s="3" t="s">
        <v>1176</v>
      </c>
      <c r="C443" s="3" t="s">
        <v>1177</v>
      </c>
      <c r="D443" s="3" t="s">
        <v>1178</v>
      </c>
      <c r="E443" s="3" t="s">
        <v>332</v>
      </c>
      <c r="F443" s="9" t="n">
        <v>45050</v>
      </c>
      <c r="G443" s="10" t="s">
        <v>437</v>
      </c>
      <c r="H443" s="11" t="n">
        <v>45050.3958333333</v>
      </c>
      <c r="I443" s="3" t="s">
        <v>338</v>
      </c>
      <c r="J443" s="1" t="s">
        <v>157</v>
      </c>
      <c r="K443" s="3" t="s">
        <v>188</v>
      </c>
      <c r="L443" s="3" t="s">
        <v>183</v>
      </c>
    </row>
    <row r="444" customFormat="false" ht="18.7" hidden="false" customHeight="true" outlineLevel="0" collapsed="false">
      <c r="A444" s="8" t="n">
        <v>443</v>
      </c>
      <c r="B444" s="3" t="s">
        <v>1179</v>
      </c>
      <c r="C444" s="3" t="s">
        <v>1180</v>
      </c>
      <c r="D444" s="3" t="s">
        <v>1181</v>
      </c>
      <c r="E444" s="3" t="s">
        <v>332</v>
      </c>
      <c r="F444" s="9" t="n">
        <v>45050</v>
      </c>
      <c r="G444" s="10" t="s">
        <v>311</v>
      </c>
      <c r="H444" s="11" t="n">
        <v>45050.4166666667</v>
      </c>
      <c r="I444" s="3" t="s">
        <v>338</v>
      </c>
      <c r="J444" s="1" t="s">
        <v>157</v>
      </c>
      <c r="K444" s="3" t="s">
        <v>188</v>
      </c>
      <c r="L444" s="3" t="s">
        <v>183</v>
      </c>
    </row>
    <row r="445" customFormat="false" ht="18.7" hidden="false" customHeight="true" outlineLevel="0" collapsed="false">
      <c r="A445" s="8" t="n">
        <v>444</v>
      </c>
      <c r="B445" s="3" t="s">
        <v>1182</v>
      </c>
      <c r="C445" s="3" t="s">
        <v>1183</v>
      </c>
      <c r="D445" s="3" t="s">
        <v>1184</v>
      </c>
      <c r="E445" s="3" t="s">
        <v>332</v>
      </c>
      <c r="F445" s="9" t="n">
        <v>45050</v>
      </c>
      <c r="G445" s="10" t="s">
        <v>196</v>
      </c>
      <c r="H445" s="11" t="n">
        <v>45050.4375</v>
      </c>
      <c r="I445" s="3" t="s">
        <v>338</v>
      </c>
      <c r="J445" s="1" t="s">
        <v>157</v>
      </c>
      <c r="K445" s="3" t="s">
        <v>188</v>
      </c>
      <c r="L445" s="3" t="s">
        <v>183</v>
      </c>
    </row>
    <row r="446" customFormat="false" ht="18.7" hidden="false" customHeight="true" outlineLevel="0" collapsed="false">
      <c r="A446" s="8" t="n">
        <v>445</v>
      </c>
      <c r="B446" s="3" t="s">
        <v>1185</v>
      </c>
      <c r="C446" s="3" t="s">
        <v>1186</v>
      </c>
      <c r="D446" s="3" t="s">
        <v>1187</v>
      </c>
      <c r="E446" s="3" t="s">
        <v>902</v>
      </c>
      <c r="F446" s="9" t="n">
        <v>45050</v>
      </c>
      <c r="G446" s="10" t="s">
        <v>316</v>
      </c>
      <c r="H446" s="11" t="n">
        <v>45050.4583333333</v>
      </c>
      <c r="I446" s="3" t="s">
        <v>338</v>
      </c>
      <c r="J446" s="1" t="s">
        <v>157</v>
      </c>
      <c r="K446" s="3" t="s">
        <v>188</v>
      </c>
      <c r="L446" s="3" t="s">
        <v>183</v>
      </c>
    </row>
    <row r="447" customFormat="false" ht="18.7" hidden="false" customHeight="true" outlineLevel="0" collapsed="false">
      <c r="A447" s="8" t="n">
        <v>446</v>
      </c>
      <c r="B447" s="3" t="s">
        <v>1188</v>
      </c>
      <c r="C447" s="3" t="s">
        <v>1189</v>
      </c>
      <c r="D447" s="3" t="s">
        <v>1190</v>
      </c>
      <c r="E447" s="3" t="s">
        <v>332</v>
      </c>
      <c r="F447" s="9" t="n">
        <v>45050</v>
      </c>
      <c r="G447" s="10" t="s">
        <v>242</v>
      </c>
      <c r="H447" s="11" t="n">
        <v>45050.4791666667</v>
      </c>
      <c r="I447" s="3" t="s">
        <v>448</v>
      </c>
      <c r="J447" s="1" t="s">
        <v>157</v>
      </c>
      <c r="K447" s="3" t="s">
        <v>188</v>
      </c>
      <c r="L447" s="3" t="s">
        <v>183</v>
      </c>
    </row>
    <row r="448" customFormat="false" ht="18.7" hidden="false" customHeight="true" outlineLevel="0" collapsed="false">
      <c r="A448" s="8" t="n">
        <v>447</v>
      </c>
      <c r="B448" s="3" t="s">
        <v>1191</v>
      </c>
      <c r="C448" s="3" t="s">
        <v>1192</v>
      </c>
      <c r="D448" s="3" t="s">
        <v>1193</v>
      </c>
      <c r="E448" s="3" t="s">
        <v>332</v>
      </c>
      <c r="F448" s="9" t="n">
        <v>45050</v>
      </c>
      <c r="G448" s="10" t="s">
        <v>333</v>
      </c>
      <c r="H448" s="11" t="n">
        <v>45050.5625</v>
      </c>
      <c r="I448" s="3" t="s">
        <v>338</v>
      </c>
      <c r="J448" s="1" t="s">
        <v>157</v>
      </c>
      <c r="K448" s="3" t="s">
        <v>188</v>
      </c>
      <c r="L448" s="3" t="s">
        <v>183</v>
      </c>
    </row>
    <row r="449" customFormat="false" ht="18.7" hidden="false" customHeight="true" outlineLevel="0" collapsed="false">
      <c r="A449" s="8" t="n">
        <v>448</v>
      </c>
      <c r="B449" s="3" t="s">
        <v>1194</v>
      </c>
      <c r="C449" s="3" t="s">
        <v>1195</v>
      </c>
      <c r="D449" s="3" t="s">
        <v>1196</v>
      </c>
      <c r="E449" s="3" t="s">
        <v>332</v>
      </c>
      <c r="F449" s="9" t="n">
        <v>45050</v>
      </c>
      <c r="G449" s="10" t="s">
        <v>250</v>
      </c>
      <c r="H449" s="11" t="n">
        <v>45050.5833333333</v>
      </c>
      <c r="I449" s="3" t="s">
        <v>338</v>
      </c>
      <c r="J449" s="1" t="s">
        <v>157</v>
      </c>
      <c r="K449" s="3" t="s">
        <v>188</v>
      </c>
      <c r="L449" s="3" t="s">
        <v>183</v>
      </c>
    </row>
    <row r="450" customFormat="false" ht="18.7" hidden="false" customHeight="true" outlineLevel="0" collapsed="false">
      <c r="A450" s="8" t="n">
        <v>449</v>
      </c>
      <c r="B450" s="3" t="s">
        <v>1197</v>
      </c>
      <c r="C450" s="3" t="s">
        <v>1198</v>
      </c>
      <c r="D450" s="3" t="s">
        <v>1199</v>
      </c>
      <c r="E450" s="3" t="s">
        <v>332</v>
      </c>
      <c r="F450" s="9" t="n">
        <v>45050</v>
      </c>
      <c r="G450" s="10" t="s">
        <v>258</v>
      </c>
      <c r="H450" s="11" t="n">
        <v>45050.6041666667</v>
      </c>
      <c r="I450" s="3" t="s">
        <v>338</v>
      </c>
      <c r="J450" s="1" t="s">
        <v>157</v>
      </c>
      <c r="K450" s="3" t="s">
        <v>188</v>
      </c>
      <c r="L450" s="3" t="s">
        <v>183</v>
      </c>
    </row>
    <row r="451" customFormat="false" ht="18.7" hidden="false" customHeight="true" outlineLevel="0" collapsed="false">
      <c r="A451" s="8" t="n">
        <v>450</v>
      </c>
      <c r="B451" s="3" t="s">
        <v>1200</v>
      </c>
      <c r="C451" s="3" t="s">
        <v>1201</v>
      </c>
      <c r="D451" s="3" t="s">
        <v>1202</v>
      </c>
      <c r="E451" s="3" t="s">
        <v>332</v>
      </c>
      <c r="F451" s="9" t="n">
        <v>45050</v>
      </c>
      <c r="G451" s="10" t="s">
        <v>218</v>
      </c>
      <c r="H451" s="11" t="n">
        <v>45050.625</v>
      </c>
      <c r="I451" s="3" t="s">
        <v>338</v>
      </c>
      <c r="J451" s="1" t="s">
        <v>157</v>
      </c>
      <c r="K451" s="3" t="s">
        <v>188</v>
      </c>
      <c r="L451" s="3" t="s">
        <v>183</v>
      </c>
    </row>
    <row r="452" customFormat="false" ht="18.7" hidden="false" customHeight="true" outlineLevel="0" collapsed="false">
      <c r="A452" s="8" t="n">
        <v>451</v>
      </c>
      <c r="B452" s="3" t="s">
        <v>1203</v>
      </c>
      <c r="C452" s="3" t="s">
        <v>1204</v>
      </c>
      <c r="D452" s="3" t="s">
        <v>1205</v>
      </c>
      <c r="E452" s="3" t="s">
        <v>332</v>
      </c>
      <c r="F452" s="9" t="n">
        <v>45050</v>
      </c>
      <c r="G452" s="10" t="s">
        <v>224</v>
      </c>
      <c r="H452" s="11" t="n">
        <v>45050.6458333333</v>
      </c>
      <c r="I452" s="3" t="s">
        <v>338</v>
      </c>
      <c r="J452" s="1" t="s">
        <v>157</v>
      </c>
      <c r="K452" s="3" t="s">
        <v>188</v>
      </c>
      <c r="L452" s="3" t="s">
        <v>162</v>
      </c>
    </row>
    <row r="453" customFormat="false" ht="18.7" hidden="false" customHeight="true" outlineLevel="0" collapsed="false">
      <c r="A453" s="8" t="n">
        <v>452</v>
      </c>
      <c r="B453" s="3" t="s">
        <v>1206</v>
      </c>
      <c r="C453" s="3" t="s">
        <v>1207</v>
      </c>
      <c r="D453" s="3" t="s">
        <v>1208</v>
      </c>
      <c r="E453" s="3" t="s">
        <v>332</v>
      </c>
      <c r="F453" s="9" t="n">
        <v>45050</v>
      </c>
      <c r="G453" s="10" t="s">
        <v>533</v>
      </c>
      <c r="H453" s="11" t="n">
        <v>45050.6666666667</v>
      </c>
      <c r="I453" s="3" t="s">
        <v>448</v>
      </c>
      <c r="J453" s="1" t="s">
        <v>157</v>
      </c>
      <c r="K453" s="3" t="s">
        <v>188</v>
      </c>
      <c r="L453" s="3" t="s">
        <v>183</v>
      </c>
    </row>
    <row r="454" customFormat="false" ht="18.7" hidden="false" customHeight="true" outlineLevel="0" collapsed="false">
      <c r="A454" s="8" t="n">
        <v>453</v>
      </c>
      <c r="B454" s="3" t="s">
        <v>1209</v>
      </c>
      <c r="C454" s="3" t="s">
        <v>1210</v>
      </c>
      <c r="D454" s="3" t="s">
        <v>1211</v>
      </c>
      <c r="E454" s="3" t="s">
        <v>902</v>
      </c>
      <c r="F454" s="9" t="n">
        <v>45050</v>
      </c>
      <c r="G454" s="10" t="s">
        <v>533</v>
      </c>
      <c r="H454" s="11" t="n">
        <v>45050.6666666667</v>
      </c>
      <c r="I454" s="3" t="s">
        <v>448</v>
      </c>
      <c r="J454" s="1" t="s">
        <v>157</v>
      </c>
      <c r="K454" s="3" t="s">
        <v>188</v>
      </c>
      <c r="L454" s="3" t="s">
        <v>162</v>
      </c>
    </row>
    <row r="455" customFormat="false" ht="18.7" hidden="false" customHeight="true" outlineLevel="0" collapsed="false">
      <c r="A455" s="8" t="n">
        <v>454</v>
      </c>
      <c r="B455" s="3" t="s">
        <v>1212</v>
      </c>
      <c r="C455" s="3" t="s">
        <v>1213</v>
      </c>
      <c r="D455" s="3" t="s">
        <v>1214</v>
      </c>
      <c r="E455" s="3" t="s">
        <v>436</v>
      </c>
      <c r="F455" s="9" t="n">
        <v>45055</v>
      </c>
      <c r="G455" s="10" t="s">
        <v>437</v>
      </c>
      <c r="H455" s="11" t="n">
        <v>45055.3958333333</v>
      </c>
      <c r="I455" s="3" t="s">
        <v>338</v>
      </c>
      <c r="J455" s="1" t="s">
        <v>157</v>
      </c>
      <c r="K455" s="3" t="s">
        <v>188</v>
      </c>
      <c r="L455" s="3" t="s">
        <v>183</v>
      </c>
    </row>
    <row r="456" customFormat="false" ht="18.7" hidden="false" customHeight="true" outlineLevel="0" collapsed="false">
      <c r="A456" s="8" t="n">
        <v>455</v>
      </c>
      <c r="B456" s="3" t="s">
        <v>1215</v>
      </c>
      <c r="C456" s="3" t="s">
        <v>1216</v>
      </c>
      <c r="D456" s="3" t="s">
        <v>1217</v>
      </c>
      <c r="E456" s="3" t="s">
        <v>436</v>
      </c>
      <c r="F456" s="9" t="n">
        <v>45055</v>
      </c>
      <c r="G456" s="10" t="s">
        <v>311</v>
      </c>
      <c r="H456" s="11" t="n">
        <v>45055.4166666667</v>
      </c>
      <c r="I456" s="3" t="s">
        <v>338</v>
      </c>
      <c r="J456" s="1" t="s">
        <v>157</v>
      </c>
      <c r="K456" s="3" t="s">
        <v>188</v>
      </c>
      <c r="L456" s="3" t="s">
        <v>183</v>
      </c>
    </row>
    <row r="457" customFormat="false" ht="18.7" hidden="false" customHeight="true" outlineLevel="0" collapsed="false">
      <c r="A457" s="8" t="n">
        <v>456</v>
      </c>
      <c r="B457" s="3" t="s">
        <v>1218</v>
      </c>
      <c r="C457" s="3" t="s">
        <v>1219</v>
      </c>
      <c r="D457" s="3" t="s">
        <v>1220</v>
      </c>
      <c r="E457" s="3" t="s">
        <v>436</v>
      </c>
      <c r="F457" s="9" t="n">
        <v>45055</v>
      </c>
      <c r="G457" s="10" t="s">
        <v>196</v>
      </c>
      <c r="H457" s="11" t="n">
        <v>45055.4375</v>
      </c>
      <c r="I457" s="3" t="s">
        <v>338</v>
      </c>
      <c r="J457" s="1" t="s">
        <v>157</v>
      </c>
      <c r="K457" s="3" t="s">
        <v>188</v>
      </c>
      <c r="L457" s="3" t="s">
        <v>183</v>
      </c>
    </row>
    <row r="458" customFormat="false" ht="18.7" hidden="false" customHeight="true" outlineLevel="0" collapsed="false">
      <c r="A458" s="8" t="n">
        <v>457</v>
      </c>
      <c r="B458" s="3" t="s">
        <v>1221</v>
      </c>
      <c r="C458" s="3" t="s">
        <v>1222</v>
      </c>
      <c r="D458" s="3" t="s">
        <v>1223</v>
      </c>
      <c r="E458" s="3" t="s">
        <v>332</v>
      </c>
      <c r="F458" s="9" t="n">
        <v>45055</v>
      </c>
      <c r="G458" s="10" t="s">
        <v>316</v>
      </c>
      <c r="H458" s="11" t="n">
        <v>45055.4583333333</v>
      </c>
      <c r="I458" s="3" t="s">
        <v>448</v>
      </c>
      <c r="J458" s="1" t="s">
        <v>157</v>
      </c>
      <c r="K458" s="3" t="s">
        <v>188</v>
      </c>
      <c r="L458" s="3" t="s">
        <v>162</v>
      </c>
    </row>
    <row r="459" customFormat="false" ht="18.7" hidden="false" customHeight="true" outlineLevel="0" collapsed="false">
      <c r="A459" s="8" t="n">
        <v>458</v>
      </c>
      <c r="B459" s="3" t="s">
        <v>1224</v>
      </c>
      <c r="C459" s="3" t="s">
        <v>1225</v>
      </c>
      <c r="D459" s="3" t="s">
        <v>1226</v>
      </c>
      <c r="E459" s="3" t="s">
        <v>455</v>
      </c>
      <c r="F459" s="9" t="n">
        <v>45055</v>
      </c>
      <c r="G459" s="10" t="s">
        <v>316</v>
      </c>
      <c r="H459" s="11" t="n">
        <v>45055.4583333333</v>
      </c>
      <c r="I459" s="3" t="s">
        <v>338</v>
      </c>
      <c r="J459" s="1" t="s">
        <v>157</v>
      </c>
      <c r="K459" s="3" t="s">
        <v>188</v>
      </c>
      <c r="L459" s="3" t="s">
        <v>183</v>
      </c>
    </row>
    <row r="460" customFormat="false" ht="18.7" hidden="false" customHeight="true" outlineLevel="0" collapsed="false">
      <c r="A460" s="8" t="n">
        <v>459</v>
      </c>
      <c r="B460" s="3" t="s">
        <v>1227</v>
      </c>
      <c r="C460" s="3" t="s">
        <v>1228</v>
      </c>
      <c r="D460" s="3" t="s">
        <v>1229</v>
      </c>
      <c r="E460" s="3" t="s">
        <v>332</v>
      </c>
      <c r="F460" s="9" t="n">
        <v>45055</v>
      </c>
      <c r="G460" s="10" t="s">
        <v>242</v>
      </c>
      <c r="H460" s="11" t="n">
        <v>45055.4791666667</v>
      </c>
      <c r="I460" s="3" t="s">
        <v>448</v>
      </c>
      <c r="J460" s="1" t="s">
        <v>157</v>
      </c>
      <c r="K460" s="3" t="s">
        <v>188</v>
      </c>
      <c r="L460" s="3" t="s">
        <v>183</v>
      </c>
    </row>
    <row r="461" customFormat="false" ht="18.7" hidden="false" customHeight="true" outlineLevel="0" collapsed="false">
      <c r="A461" s="8" t="n">
        <v>460</v>
      </c>
      <c r="B461" s="3" t="s">
        <v>1230</v>
      </c>
      <c r="C461" s="3" t="s">
        <v>1231</v>
      </c>
      <c r="D461" s="3" t="s">
        <v>1232</v>
      </c>
      <c r="E461" s="3" t="s">
        <v>441</v>
      </c>
      <c r="F461" s="9" t="n">
        <v>45055</v>
      </c>
      <c r="G461" s="10" t="s">
        <v>333</v>
      </c>
      <c r="H461" s="11" t="n">
        <v>45055.5625</v>
      </c>
      <c r="I461" s="3" t="s">
        <v>338</v>
      </c>
      <c r="J461" s="1" t="s">
        <v>157</v>
      </c>
      <c r="K461" s="3" t="s">
        <v>188</v>
      </c>
      <c r="L461" s="3" t="s">
        <v>183</v>
      </c>
    </row>
    <row r="462" customFormat="false" ht="18.7" hidden="false" customHeight="true" outlineLevel="0" collapsed="false">
      <c r="A462" s="8" t="n">
        <v>461</v>
      </c>
      <c r="B462" s="3" t="s">
        <v>1233</v>
      </c>
      <c r="C462" s="3" t="s">
        <v>1234</v>
      </c>
      <c r="D462" s="3" t="s">
        <v>1235</v>
      </c>
      <c r="E462" s="3" t="s">
        <v>436</v>
      </c>
      <c r="F462" s="9" t="n">
        <v>45055</v>
      </c>
      <c r="G462" s="10" t="s">
        <v>250</v>
      </c>
      <c r="H462" s="11" t="n">
        <v>45055.5833333333</v>
      </c>
      <c r="I462" s="3" t="s">
        <v>338</v>
      </c>
      <c r="J462" s="1" t="s">
        <v>157</v>
      </c>
      <c r="K462" s="3" t="s">
        <v>188</v>
      </c>
      <c r="L462" s="3" t="s">
        <v>183</v>
      </c>
    </row>
    <row r="463" customFormat="false" ht="18.7" hidden="false" customHeight="true" outlineLevel="0" collapsed="false">
      <c r="A463" s="8" t="n">
        <v>462</v>
      </c>
      <c r="B463" s="3" t="s">
        <v>1236</v>
      </c>
      <c r="C463" s="3" t="s">
        <v>1237</v>
      </c>
      <c r="D463" s="3" t="s">
        <v>1238</v>
      </c>
      <c r="E463" s="3" t="s">
        <v>436</v>
      </c>
      <c r="F463" s="9" t="n">
        <v>45055</v>
      </c>
      <c r="G463" s="10" t="s">
        <v>258</v>
      </c>
      <c r="H463" s="11" t="n">
        <v>45055.6041666667</v>
      </c>
      <c r="I463" s="3" t="s">
        <v>338</v>
      </c>
      <c r="J463" s="1" t="s">
        <v>157</v>
      </c>
      <c r="K463" s="3" t="s">
        <v>188</v>
      </c>
      <c r="L463" s="3" t="s">
        <v>183</v>
      </c>
    </row>
    <row r="464" customFormat="false" ht="18.7" hidden="false" customHeight="true" outlineLevel="0" collapsed="false">
      <c r="A464" s="8" t="n">
        <v>463</v>
      </c>
      <c r="B464" s="3" t="s">
        <v>1239</v>
      </c>
      <c r="C464" s="3" t="s">
        <v>1240</v>
      </c>
      <c r="D464" s="3" t="s">
        <v>1241</v>
      </c>
      <c r="E464" s="3" t="s">
        <v>436</v>
      </c>
      <c r="F464" s="9" t="n">
        <v>45055</v>
      </c>
      <c r="G464" s="10" t="s">
        <v>218</v>
      </c>
      <c r="H464" s="11" t="n">
        <v>45055.625</v>
      </c>
      <c r="I464" s="3" t="s">
        <v>338</v>
      </c>
      <c r="J464" s="1" t="s">
        <v>157</v>
      </c>
      <c r="K464" s="3" t="s">
        <v>188</v>
      </c>
      <c r="L464" s="3" t="s">
        <v>183</v>
      </c>
    </row>
    <row r="465" customFormat="false" ht="18.7" hidden="false" customHeight="true" outlineLevel="0" collapsed="false">
      <c r="A465" s="8" t="n">
        <v>464</v>
      </c>
      <c r="B465" s="3" t="s">
        <v>1242</v>
      </c>
      <c r="C465" s="3" t="s">
        <v>1243</v>
      </c>
      <c r="D465" s="3" t="s">
        <v>1244</v>
      </c>
      <c r="E465" s="3" t="s">
        <v>332</v>
      </c>
      <c r="F465" s="9" t="n">
        <v>45055</v>
      </c>
      <c r="G465" s="10" t="s">
        <v>224</v>
      </c>
      <c r="H465" s="11" t="n">
        <v>45055.6458333333</v>
      </c>
      <c r="I465" s="3" t="s">
        <v>448</v>
      </c>
      <c r="J465" s="1" t="s">
        <v>157</v>
      </c>
      <c r="K465" s="3" t="s">
        <v>188</v>
      </c>
      <c r="L465" s="3" t="s">
        <v>183</v>
      </c>
    </row>
    <row r="466" customFormat="false" ht="18.7" hidden="false" customHeight="true" outlineLevel="0" collapsed="false">
      <c r="A466" s="8" t="n">
        <v>465</v>
      </c>
      <c r="B466" s="3" t="s">
        <v>1245</v>
      </c>
      <c r="C466" s="3" t="s">
        <v>1246</v>
      </c>
      <c r="D466" s="3" t="s">
        <v>1247</v>
      </c>
      <c r="E466" s="3" t="s">
        <v>332</v>
      </c>
      <c r="F466" s="9" t="n">
        <v>45055</v>
      </c>
      <c r="G466" s="10" t="s">
        <v>533</v>
      </c>
      <c r="H466" s="11" t="n">
        <v>45055.6666666667</v>
      </c>
      <c r="I466" s="3" t="s">
        <v>448</v>
      </c>
      <c r="J466" s="1" t="s">
        <v>157</v>
      </c>
      <c r="K466" s="3" t="s">
        <v>188</v>
      </c>
      <c r="L466" s="3" t="s">
        <v>183</v>
      </c>
    </row>
    <row r="467" customFormat="false" ht="18.7" hidden="false" customHeight="true" outlineLevel="0" collapsed="false">
      <c r="A467" s="8" t="n">
        <v>466</v>
      </c>
      <c r="B467" s="3" t="s">
        <v>1248</v>
      </c>
      <c r="C467" s="3" t="s">
        <v>1249</v>
      </c>
      <c r="D467" s="3" t="s">
        <v>1250</v>
      </c>
      <c r="E467" s="3" t="s">
        <v>436</v>
      </c>
      <c r="F467" s="9" t="n">
        <v>45056</v>
      </c>
      <c r="G467" s="10" t="s">
        <v>437</v>
      </c>
      <c r="H467" s="11" t="n">
        <v>45056.3958333333</v>
      </c>
      <c r="I467" s="3" t="s">
        <v>338</v>
      </c>
      <c r="J467" s="1" t="s">
        <v>157</v>
      </c>
      <c r="K467" s="3" t="s">
        <v>188</v>
      </c>
      <c r="L467" s="3" t="s">
        <v>183</v>
      </c>
    </row>
    <row r="468" customFormat="false" ht="18.7" hidden="false" customHeight="true" outlineLevel="0" collapsed="false">
      <c r="A468" s="8" t="n">
        <v>467</v>
      </c>
      <c r="B468" s="3" t="s">
        <v>1251</v>
      </c>
      <c r="C468" s="3" t="s">
        <v>1252</v>
      </c>
      <c r="D468" s="3" t="s">
        <v>1253</v>
      </c>
      <c r="E468" s="3" t="s">
        <v>436</v>
      </c>
      <c r="F468" s="9" t="n">
        <v>45056</v>
      </c>
      <c r="G468" s="10" t="s">
        <v>311</v>
      </c>
      <c r="H468" s="11" t="n">
        <v>45056.4166666667</v>
      </c>
      <c r="I468" s="3" t="s">
        <v>338</v>
      </c>
      <c r="J468" s="1" t="s">
        <v>157</v>
      </c>
      <c r="K468" s="3" t="s">
        <v>188</v>
      </c>
      <c r="L468" s="3" t="s">
        <v>183</v>
      </c>
    </row>
    <row r="469" customFormat="false" ht="18.7" hidden="false" customHeight="true" outlineLevel="0" collapsed="false">
      <c r="A469" s="8" t="n">
        <v>468</v>
      </c>
      <c r="B469" s="3" t="s">
        <v>1254</v>
      </c>
      <c r="C469" s="3" t="s">
        <v>1255</v>
      </c>
      <c r="D469" s="3" t="s">
        <v>1256</v>
      </c>
      <c r="E469" s="3" t="s">
        <v>436</v>
      </c>
      <c r="F469" s="9" t="n">
        <v>45056</v>
      </c>
      <c r="G469" s="10" t="s">
        <v>196</v>
      </c>
      <c r="H469" s="11" t="n">
        <v>45056.4375</v>
      </c>
      <c r="I469" s="3" t="s">
        <v>338</v>
      </c>
      <c r="J469" s="1" t="s">
        <v>157</v>
      </c>
      <c r="K469" s="3" t="s">
        <v>188</v>
      </c>
      <c r="L469" s="3" t="s">
        <v>183</v>
      </c>
    </row>
    <row r="470" customFormat="false" ht="18.7" hidden="false" customHeight="true" outlineLevel="0" collapsed="false">
      <c r="A470" s="8" t="n">
        <v>469</v>
      </c>
      <c r="B470" s="3" t="s">
        <v>1257</v>
      </c>
      <c r="C470" s="3" t="s">
        <v>1258</v>
      </c>
      <c r="D470" s="3" t="s">
        <v>1259</v>
      </c>
      <c r="E470" s="3" t="s">
        <v>332</v>
      </c>
      <c r="F470" s="9" t="n">
        <v>45056</v>
      </c>
      <c r="G470" s="10" t="s">
        <v>316</v>
      </c>
      <c r="H470" s="11" t="n">
        <v>45056.4583333333</v>
      </c>
      <c r="I470" s="3" t="s">
        <v>448</v>
      </c>
      <c r="J470" s="1" t="s">
        <v>157</v>
      </c>
      <c r="K470" s="3" t="s">
        <v>188</v>
      </c>
      <c r="L470" s="3" t="s">
        <v>183</v>
      </c>
    </row>
    <row r="471" customFormat="false" ht="18.7" hidden="false" customHeight="true" outlineLevel="0" collapsed="false">
      <c r="A471" s="8" t="n">
        <v>470</v>
      </c>
      <c r="B471" s="3" t="s">
        <v>1260</v>
      </c>
      <c r="C471" s="3" t="s">
        <v>1261</v>
      </c>
      <c r="D471" s="3" t="s">
        <v>1262</v>
      </c>
      <c r="E471" s="3" t="s">
        <v>332</v>
      </c>
      <c r="F471" s="9" t="n">
        <v>45056</v>
      </c>
      <c r="G471" s="10" t="s">
        <v>242</v>
      </c>
      <c r="H471" s="11" t="n">
        <v>45056.4791666667</v>
      </c>
      <c r="I471" s="3" t="s">
        <v>448</v>
      </c>
      <c r="J471" s="1" t="s">
        <v>157</v>
      </c>
      <c r="K471" s="3" t="s">
        <v>188</v>
      </c>
      <c r="L471" s="3" t="s">
        <v>162</v>
      </c>
    </row>
    <row r="472" customFormat="false" ht="18.7" hidden="false" customHeight="true" outlineLevel="0" collapsed="false">
      <c r="A472" s="8" t="n">
        <v>471</v>
      </c>
      <c r="B472" s="3" t="s">
        <v>1263</v>
      </c>
      <c r="C472" s="3" t="s">
        <v>1264</v>
      </c>
      <c r="D472" s="3" t="s">
        <v>1265</v>
      </c>
      <c r="E472" s="3" t="s">
        <v>436</v>
      </c>
      <c r="F472" s="9" t="n">
        <v>45056</v>
      </c>
      <c r="G472" s="10" t="s">
        <v>333</v>
      </c>
      <c r="H472" s="11" t="n">
        <v>45056.5625</v>
      </c>
      <c r="I472" s="3" t="s">
        <v>338</v>
      </c>
      <c r="J472" s="1" t="s">
        <v>157</v>
      </c>
      <c r="K472" s="3" t="s">
        <v>188</v>
      </c>
      <c r="L472" s="3" t="s">
        <v>183</v>
      </c>
    </row>
    <row r="473" customFormat="false" ht="18.7" hidden="false" customHeight="true" outlineLevel="0" collapsed="false">
      <c r="A473" s="8" t="n">
        <v>472</v>
      </c>
      <c r="B473" s="3" t="s">
        <v>1266</v>
      </c>
      <c r="C473" s="3" t="s">
        <v>1267</v>
      </c>
      <c r="D473" s="3" t="s">
        <v>1268</v>
      </c>
      <c r="E473" s="3" t="s">
        <v>436</v>
      </c>
      <c r="F473" s="9" t="n">
        <v>45056</v>
      </c>
      <c r="G473" s="10" t="s">
        <v>250</v>
      </c>
      <c r="H473" s="11" t="n">
        <v>45056.5833333333</v>
      </c>
      <c r="I473" s="3" t="s">
        <v>338</v>
      </c>
      <c r="J473" s="1" t="s">
        <v>157</v>
      </c>
      <c r="K473" s="3" t="s">
        <v>188</v>
      </c>
      <c r="L473" s="3" t="s">
        <v>183</v>
      </c>
    </row>
    <row r="474" customFormat="false" ht="18.7" hidden="false" customHeight="true" outlineLevel="0" collapsed="false">
      <c r="A474" s="8" t="n">
        <v>473</v>
      </c>
      <c r="B474" s="3" t="s">
        <v>1269</v>
      </c>
      <c r="C474" s="3" t="s">
        <v>1270</v>
      </c>
      <c r="D474" s="3" t="s">
        <v>1271</v>
      </c>
      <c r="E474" s="3" t="s">
        <v>432</v>
      </c>
      <c r="F474" s="9" t="n">
        <v>45056</v>
      </c>
      <c r="G474" s="10" t="s">
        <v>258</v>
      </c>
      <c r="H474" s="11" t="n">
        <v>45056.6041666667</v>
      </c>
      <c r="I474" s="3" t="s">
        <v>338</v>
      </c>
      <c r="J474" s="1" t="s">
        <v>157</v>
      </c>
      <c r="K474" s="3" t="s">
        <v>188</v>
      </c>
      <c r="L474" s="3" t="s">
        <v>183</v>
      </c>
    </row>
    <row r="475" customFormat="false" ht="18.7" hidden="false" customHeight="true" outlineLevel="0" collapsed="false">
      <c r="A475" s="8" t="n">
        <v>474</v>
      </c>
      <c r="B475" s="3" t="s">
        <v>1272</v>
      </c>
      <c r="C475" s="3" t="s">
        <v>1273</v>
      </c>
      <c r="D475" s="3" t="s">
        <v>1274</v>
      </c>
      <c r="E475" s="3" t="s">
        <v>436</v>
      </c>
      <c r="F475" s="9" t="n">
        <v>45056</v>
      </c>
      <c r="G475" s="10" t="s">
        <v>218</v>
      </c>
      <c r="H475" s="11" t="n">
        <v>45056.625</v>
      </c>
      <c r="I475" s="3" t="s">
        <v>338</v>
      </c>
      <c r="J475" s="1" t="s">
        <v>157</v>
      </c>
      <c r="K475" s="3" t="s">
        <v>188</v>
      </c>
      <c r="L475" s="3" t="s">
        <v>183</v>
      </c>
    </row>
    <row r="476" customFormat="false" ht="18.7" hidden="false" customHeight="true" outlineLevel="0" collapsed="false">
      <c r="A476" s="8" t="n">
        <v>475</v>
      </c>
      <c r="B476" s="3" t="s">
        <v>1275</v>
      </c>
      <c r="C476" s="3" t="s">
        <v>1276</v>
      </c>
      <c r="D476" s="3" t="s">
        <v>1277</v>
      </c>
      <c r="E476" s="3" t="s">
        <v>1278</v>
      </c>
      <c r="F476" s="9" t="n">
        <v>45056</v>
      </c>
      <c r="G476" s="10" t="s">
        <v>224</v>
      </c>
      <c r="H476" s="11" t="n">
        <v>45056.6458333333</v>
      </c>
      <c r="I476" s="3" t="s">
        <v>448</v>
      </c>
      <c r="J476" s="1" t="s">
        <v>157</v>
      </c>
      <c r="K476" s="3" t="s">
        <v>188</v>
      </c>
      <c r="L476" s="3" t="s">
        <v>183</v>
      </c>
    </row>
    <row r="477" customFormat="false" ht="18.7" hidden="false" customHeight="true" outlineLevel="0" collapsed="false">
      <c r="A477" s="8" t="n">
        <v>476</v>
      </c>
      <c r="B477" s="3" t="s">
        <v>924</v>
      </c>
      <c r="C477" s="3" t="s">
        <v>925</v>
      </c>
      <c r="D477" s="3" t="s">
        <v>926</v>
      </c>
      <c r="E477" s="3" t="s">
        <v>332</v>
      </c>
      <c r="F477" s="9" t="n">
        <v>45056</v>
      </c>
      <c r="G477" s="10" t="s">
        <v>533</v>
      </c>
      <c r="H477" s="11" t="n">
        <v>45056.6666666667</v>
      </c>
      <c r="I477" s="3" t="s">
        <v>367</v>
      </c>
      <c r="J477" s="1" t="s">
        <v>157</v>
      </c>
      <c r="K477" s="3" t="s">
        <v>188</v>
      </c>
      <c r="L477" s="3" t="s">
        <v>159</v>
      </c>
    </row>
    <row r="478" customFormat="false" ht="18.7" hidden="false" customHeight="true" outlineLevel="0" collapsed="false">
      <c r="A478" s="8" t="n">
        <v>477</v>
      </c>
      <c r="B478" s="3" t="s">
        <v>820</v>
      </c>
      <c r="C478" s="3" t="s">
        <v>821</v>
      </c>
      <c r="D478" s="3" t="s">
        <v>822</v>
      </c>
      <c r="E478" s="3" t="s">
        <v>332</v>
      </c>
      <c r="F478" s="9" t="n">
        <v>45057</v>
      </c>
      <c r="G478" s="10" t="s">
        <v>258</v>
      </c>
      <c r="H478" s="11" t="n">
        <v>45057.6041666667</v>
      </c>
      <c r="I478" s="3" t="s">
        <v>1086</v>
      </c>
      <c r="J478" s="1" t="s">
        <v>157</v>
      </c>
      <c r="K478" s="3" t="s">
        <v>188</v>
      </c>
      <c r="L478" s="3" t="s">
        <v>183</v>
      </c>
    </row>
    <row r="479" customFormat="false" ht="18.7" hidden="false" customHeight="true" outlineLevel="0" collapsed="false">
      <c r="A479" s="8" t="n">
        <v>478</v>
      </c>
      <c r="B479" s="3" t="s">
        <v>1279</v>
      </c>
      <c r="C479" s="3" t="s">
        <v>1280</v>
      </c>
      <c r="D479" s="3" t="s">
        <v>1281</v>
      </c>
      <c r="E479" s="3" t="s">
        <v>441</v>
      </c>
      <c r="F479" s="9" t="n">
        <v>45065</v>
      </c>
      <c r="G479" s="10" t="s">
        <v>258</v>
      </c>
      <c r="H479" s="11" t="n">
        <v>45065.6041666667</v>
      </c>
      <c r="I479" s="3" t="s">
        <v>338</v>
      </c>
      <c r="J479" s="1" t="s">
        <v>157</v>
      </c>
      <c r="K479" s="3" t="s">
        <v>188</v>
      </c>
      <c r="L479" s="3" t="s">
        <v>183</v>
      </c>
    </row>
    <row r="480" customFormat="false" ht="18.7" hidden="false" customHeight="true" outlineLevel="0" collapsed="false">
      <c r="A480" s="8" t="n">
        <v>479</v>
      </c>
      <c r="B480" s="3" t="s">
        <v>1182</v>
      </c>
      <c r="C480" s="3" t="s">
        <v>1183</v>
      </c>
      <c r="D480" s="3" t="s">
        <v>1184</v>
      </c>
      <c r="E480" s="3" t="s">
        <v>332</v>
      </c>
      <c r="F480" s="9" t="n">
        <v>45068</v>
      </c>
      <c r="G480" s="10" t="s">
        <v>930</v>
      </c>
      <c r="H480" s="11" t="n">
        <v>45068.3541666667</v>
      </c>
      <c r="I480" s="3" t="s">
        <v>823</v>
      </c>
      <c r="J480" s="1" t="s">
        <v>157</v>
      </c>
      <c r="K480" s="3" t="s">
        <v>188</v>
      </c>
      <c r="L480" s="3" t="s">
        <v>159</v>
      </c>
    </row>
    <row r="481" customFormat="false" ht="18.7" hidden="false" customHeight="true" outlineLevel="0" collapsed="false">
      <c r="A481" s="8" t="n">
        <v>480</v>
      </c>
      <c r="B481" s="3" t="s">
        <v>1282</v>
      </c>
      <c r="C481" s="3" t="s">
        <v>1283</v>
      </c>
      <c r="D481" s="3" t="s">
        <v>1284</v>
      </c>
      <c r="E481" s="3" t="s">
        <v>154</v>
      </c>
      <c r="F481" s="9" t="n">
        <v>45068</v>
      </c>
      <c r="G481" s="10" t="s">
        <v>349</v>
      </c>
      <c r="H481" s="11" t="n">
        <v>45068.375</v>
      </c>
      <c r="I481" s="3" t="s">
        <v>359</v>
      </c>
      <c r="J481" s="1" t="s">
        <v>157</v>
      </c>
      <c r="K481" s="3" t="s">
        <v>188</v>
      </c>
      <c r="L481" s="3" t="s">
        <v>159</v>
      </c>
    </row>
    <row r="482" customFormat="false" ht="18.7" hidden="false" customHeight="true" outlineLevel="0" collapsed="false">
      <c r="A482" s="8" t="n">
        <v>481</v>
      </c>
      <c r="B482" s="3" t="s">
        <v>1282</v>
      </c>
      <c r="C482" s="3" t="s">
        <v>1283</v>
      </c>
      <c r="D482" s="3" t="s">
        <v>1284</v>
      </c>
      <c r="E482" s="3" t="s">
        <v>154</v>
      </c>
      <c r="F482" s="9" t="n">
        <v>45068</v>
      </c>
      <c r="G482" s="10" t="s">
        <v>360</v>
      </c>
      <c r="H482" s="11" t="n">
        <v>45068.3756944444</v>
      </c>
      <c r="I482" s="3" t="s">
        <v>161</v>
      </c>
      <c r="J482" s="1" t="s">
        <v>157</v>
      </c>
      <c r="K482" s="3" t="s">
        <v>188</v>
      </c>
      <c r="L482" s="3" t="s">
        <v>159</v>
      </c>
    </row>
    <row r="483" customFormat="false" ht="18.7" hidden="false" customHeight="true" outlineLevel="0" collapsed="false">
      <c r="A483" s="8" t="n">
        <v>482</v>
      </c>
      <c r="B483" s="3" t="s">
        <v>1285</v>
      </c>
      <c r="C483" s="3" t="s">
        <v>1286</v>
      </c>
      <c r="D483" s="3" t="s">
        <v>1287</v>
      </c>
      <c r="E483" s="3" t="s">
        <v>154</v>
      </c>
      <c r="F483" s="9" t="n">
        <v>45068</v>
      </c>
      <c r="G483" s="10" t="s">
        <v>187</v>
      </c>
      <c r="H483" s="11" t="n">
        <v>45068.40625</v>
      </c>
      <c r="I483" s="3" t="s">
        <v>359</v>
      </c>
      <c r="J483" s="1" t="s">
        <v>157</v>
      </c>
      <c r="K483" s="3" t="s">
        <v>188</v>
      </c>
      <c r="L483" s="3" t="s">
        <v>183</v>
      </c>
    </row>
    <row r="484" customFormat="false" ht="18.7" hidden="false" customHeight="true" outlineLevel="0" collapsed="false">
      <c r="A484" s="8" t="n">
        <v>483</v>
      </c>
      <c r="B484" s="3" t="s">
        <v>1285</v>
      </c>
      <c r="C484" s="3" t="s">
        <v>1286</v>
      </c>
      <c r="D484" s="3" t="s">
        <v>1287</v>
      </c>
      <c r="E484" s="3" t="s">
        <v>154</v>
      </c>
      <c r="F484" s="9" t="n">
        <v>45068</v>
      </c>
      <c r="G484" s="10" t="s">
        <v>189</v>
      </c>
      <c r="H484" s="11" t="n">
        <v>45068.4069444444</v>
      </c>
      <c r="I484" s="3" t="s">
        <v>161</v>
      </c>
      <c r="J484" s="1" t="s">
        <v>157</v>
      </c>
      <c r="K484" s="3" t="s">
        <v>188</v>
      </c>
      <c r="L484" s="3" t="s">
        <v>183</v>
      </c>
    </row>
    <row r="485" customFormat="false" ht="18.7" hidden="false" customHeight="true" outlineLevel="0" collapsed="false">
      <c r="A485" s="8" t="n">
        <v>484</v>
      </c>
      <c r="B485" s="3" t="s">
        <v>1288</v>
      </c>
      <c r="C485" s="3" t="s">
        <v>1289</v>
      </c>
      <c r="D485" s="3" t="s">
        <v>1290</v>
      </c>
      <c r="E485" s="3" t="s">
        <v>154</v>
      </c>
      <c r="F485" s="9" t="n">
        <v>45068</v>
      </c>
      <c r="G485" s="10" t="s">
        <v>196</v>
      </c>
      <c r="H485" s="11" t="n">
        <v>45068.4375</v>
      </c>
      <c r="I485" s="3" t="s">
        <v>359</v>
      </c>
      <c r="J485" s="1" t="s">
        <v>157</v>
      </c>
      <c r="K485" s="3" t="s">
        <v>188</v>
      </c>
      <c r="L485" s="3" t="s">
        <v>183</v>
      </c>
    </row>
    <row r="486" customFormat="false" ht="18.7" hidden="false" customHeight="true" outlineLevel="0" collapsed="false">
      <c r="A486" s="8" t="n">
        <v>485</v>
      </c>
      <c r="B486" s="3" t="s">
        <v>1288</v>
      </c>
      <c r="C486" s="3" t="s">
        <v>1289</v>
      </c>
      <c r="D486" s="3" t="s">
        <v>1290</v>
      </c>
      <c r="E486" s="3" t="s">
        <v>154</v>
      </c>
      <c r="F486" s="9" t="n">
        <v>45068</v>
      </c>
      <c r="G486" s="10" t="s">
        <v>754</v>
      </c>
      <c r="H486" s="11" t="n">
        <v>45068.4381944445</v>
      </c>
      <c r="I486" s="3" t="s">
        <v>161</v>
      </c>
      <c r="J486" s="1" t="s">
        <v>157</v>
      </c>
      <c r="K486" s="3" t="s">
        <v>188</v>
      </c>
      <c r="L486" s="3" t="s">
        <v>183</v>
      </c>
    </row>
    <row r="487" customFormat="false" ht="18.7" hidden="false" customHeight="true" outlineLevel="0" collapsed="false">
      <c r="A487" s="8" t="n">
        <v>486</v>
      </c>
      <c r="B487" s="3" t="s">
        <v>1291</v>
      </c>
      <c r="C487" s="3" t="s">
        <v>1292</v>
      </c>
      <c r="D487" s="3" t="s">
        <v>1293</v>
      </c>
      <c r="E487" s="3" t="s">
        <v>154</v>
      </c>
      <c r="F487" s="9" t="n">
        <v>45068</v>
      </c>
      <c r="G487" s="10" t="s">
        <v>167</v>
      </c>
      <c r="H487" s="11" t="n">
        <v>45068.46875</v>
      </c>
      <c r="I487" s="3" t="s">
        <v>359</v>
      </c>
      <c r="J487" s="1" t="s">
        <v>157</v>
      </c>
      <c r="K487" s="3" t="s">
        <v>188</v>
      </c>
      <c r="L487" s="3" t="s">
        <v>183</v>
      </c>
    </row>
    <row r="488" customFormat="false" ht="18.7" hidden="false" customHeight="true" outlineLevel="0" collapsed="false">
      <c r="A488" s="8" t="n">
        <v>487</v>
      </c>
      <c r="B488" s="3" t="s">
        <v>1291</v>
      </c>
      <c r="C488" s="3" t="s">
        <v>1292</v>
      </c>
      <c r="D488" s="3" t="s">
        <v>1293</v>
      </c>
      <c r="E488" s="3" t="s">
        <v>154</v>
      </c>
      <c r="F488" s="9" t="n">
        <v>45068</v>
      </c>
      <c r="G488" s="10" t="s">
        <v>169</v>
      </c>
      <c r="H488" s="11" t="n">
        <v>45068.4694444445</v>
      </c>
      <c r="I488" s="3" t="s">
        <v>161</v>
      </c>
      <c r="J488" s="1" t="s">
        <v>157</v>
      </c>
      <c r="K488" s="3" t="s">
        <v>188</v>
      </c>
      <c r="L488" s="3" t="s">
        <v>183</v>
      </c>
    </row>
    <row r="489" customFormat="false" ht="18.7" hidden="false" customHeight="true" outlineLevel="0" collapsed="false">
      <c r="A489" s="8" t="n">
        <v>488</v>
      </c>
      <c r="B489" s="3" t="s">
        <v>1176</v>
      </c>
      <c r="C489" s="3" t="s">
        <v>1177</v>
      </c>
      <c r="D489" s="3" t="s">
        <v>1178</v>
      </c>
      <c r="E489" s="3" t="s">
        <v>332</v>
      </c>
      <c r="F489" s="9" t="n">
        <v>45068</v>
      </c>
      <c r="G489" s="10" t="s">
        <v>1294</v>
      </c>
      <c r="H489" s="11" t="n">
        <v>45068.5416666667</v>
      </c>
      <c r="I489" s="3" t="s">
        <v>823</v>
      </c>
      <c r="J489" s="1" t="s">
        <v>157</v>
      </c>
      <c r="K489" s="3" t="s">
        <v>188</v>
      </c>
      <c r="L489" s="3" t="s">
        <v>159</v>
      </c>
    </row>
    <row r="490" customFormat="false" ht="18.7" hidden="false" customHeight="true" outlineLevel="0" collapsed="false">
      <c r="A490" s="8" t="n">
        <v>489</v>
      </c>
      <c r="B490" s="3" t="s">
        <v>1295</v>
      </c>
      <c r="C490" s="3" t="s">
        <v>1296</v>
      </c>
      <c r="D490" s="3" t="s">
        <v>1297</v>
      </c>
      <c r="E490" s="3" t="s">
        <v>154</v>
      </c>
      <c r="F490" s="9" t="n">
        <v>45068</v>
      </c>
      <c r="G490" s="10" t="s">
        <v>206</v>
      </c>
      <c r="H490" s="11" t="n">
        <v>45068.5520833333</v>
      </c>
      <c r="I490" s="3" t="s">
        <v>334</v>
      </c>
      <c r="J490" s="1" t="s">
        <v>157</v>
      </c>
      <c r="K490" s="3" t="s">
        <v>188</v>
      </c>
      <c r="L490" s="3" t="s">
        <v>162</v>
      </c>
    </row>
    <row r="491" customFormat="false" ht="18.7" hidden="false" customHeight="true" outlineLevel="0" collapsed="false">
      <c r="A491" s="8" t="n">
        <v>490</v>
      </c>
      <c r="B491" s="3" t="s">
        <v>1298</v>
      </c>
      <c r="C491" s="3" t="s">
        <v>1299</v>
      </c>
      <c r="D491" s="3" t="s">
        <v>1300</v>
      </c>
      <c r="E491" s="3" t="s">
        <v>154</v>
      </c>
      <c r="F491" s="9" t="n">
        <v>45068</v>
      </c>
      <c r="G491" s="10" t="s">
        <v>333</v>
      </c>
      <c r="H491" s="11" t="n">
        <v>45068.5625</v>
      </c>
      <c r="I491" s="3" t="s">
        <v>359</v>
      </c>
      <c r="J491" s="1" t="s">
        <v>157</v>
      </c>
      <c r="K491" s="3" t="s">
        <v>188</v>
      </c>
      <c r="L491" s="3" t="s">
        <v>183</v>
      </c>
    </row>
    <row r="492" customFormat="false" ht="18.7" hidden="false" customHeight="true" outlineLevel="0" collapsed="false">
      <c r="A492" s="8" t="n">
        <v>491</v>
      </c>
      <c r="B492" s="3" t="s">
        <v>1298</v>
      </c>
      <c r="C492" s="3" t="s">
        <v>1299</v>
      </c>
      <c r="D492" s="3" t="s">
        <v>1300</v>
      </c>
      <c r="E492" s="3" t="s">
        <v>154</v>
      </c>
      <c r="F492" s="9" t="n">
        <v>45068</v>
      </c>
      <c r="G492" s="10" t="s">
        <v>371</v>
      </c>
      <c r="H492" s="11" t="n">
        <v>45068.5631944445</v>
      </c>
      <c r="I492" s="3" t="s">
        <v>161</v>
      </c>
      <c r="J492" s="1" t="s">
        <v>157</v>
      </c>
      <c r="K492" s="3" t="s">
        <v>188</v>
      </c>
      <c r="L492" s="3" t="s">
        <v>183</v>
      </c>
    </row>
    <row r="493" customFormat="false" ht="18.7" hidden="false" customHeight="true" outlineLevel="0" collapsed="false">
      <c r="A493" s="8" t="n">
        <v>492</v>
      </c>
      <c r="B493" s="3" t="s">
        <v>1301</v>
      </c>
      <c r="C493" s="3" t="s">
        <v>1302</v>
      </c>
      <c r="D493" s="3" t="s">
        <v>1303</v>
      </c>
      <c r="E493" s="3" t="s">
        <v>154</v>
      </c>
      <c r="F493" s="9" t="n">
        <v>45068</v>
      </c>
      <c r="G493" s="10" t="s">
        <v>213</v>
      </c>
      <c r="H493" s="11" t="n">
        <v>45068.59375</v>
      </c>
      <c r="I493" s="3" t="s">
        <v>156</v>
      </c>
      <c r="J493" s="1" t="s">
        <v>157</v>
      </c>
      <c r="K493" s="3" t="s">
        <v>188</v>
      </c>
      <c r="L493" s="3" t="s">
        <v>159</v>
      </c>
    </row>
    <row r="494" customFormat="false" ht="18.7" hidden="false" customHeight="true" outlineLevel="0" collapsed="false">
      <c r="A494" s="8" t="n">
        <v>493</v>
      </c>
      <c r="B494" s="3" t="s">
        <v>1301</v>
      </c>
      <c r="C494" s="3" t="s">
        <v>1302</v>
      </c>
      <c r="D494" s="3" t="s">
        <v>1303</v>
      </c>
      <c r="E494" s="3" t="s">
        <v>154</v>
      </c>
      <c r="F494" s="9" t="n">
        <v>45068</v>
      </c>
      <c r="G494" s="10" t="s">
        <v>214</v>
      </c>
      <c r="H494" s="11" t="n">
        <v>45068.5944444444</v>
      </c>
      <c r="I494" s="3" t="s">
        <v>161</v>
      </c>
      <c r="J494" s="1" t="s">
        <v>157</v>
      </c>
      <c r="K494" s="3" t="s">
        <v>188</v>
      </c>
      <c r="L494" s="3" t="s">
        <v>162</v>
      </c>
    </row>
    <row r="495" customFormat="false" ht="18.7" hidden="false" customHeight="true" outlineLevel="0" collapsed="false">
      <c r="A495" s="8" t="n">
        <v>494</v>
      </c>
      <c r="B495" s="3" t="s">
        <v>1304</v>
      </c>
      <c r="C495" s="3" t="s">
        <v>1305</v>
      </c>
      <c r="D495" s="3" t="s">
        <v>1306</v>
      </c>
      <c r="E495" s="3" t="s">
        <v>154</v>
      </c>
      <c r="F495" s="9" t="n">
        <v>45069</v>
      </c>
      <c r="G495" s="10" t="s">
        <v>349</v>
      </c>
      <c r="H495" s="11" t="n">
        <v>45069.375</v>
      </c>
      <c r="I495" s="3" t="s">
        <v>359</v>
      </c>
      <c r="J495" s="1" t="s">
        <v>157</v>
      </c>
      <c r="K495" s="3" t="s">
        <v>188</v>
      </c>
      <c r="L495" s="3" t="s">
        <v>183</v>
      </c>
    </row>
    <row r="496" customFormat="false" ht="18.7" hidden="false" customHeight="true" outlineLevel="0" collapsed="false">
      <c r="A496" s="8" t="n">
        <v>495</v>
      </c>
      <c r="B496" s="3" t="s">
        <v>1307</v>
      </c>
      <c r="C496" s="3" t="s">
        <v>1308</v>
      </c>
      <c r="D496" s="3" t="s">
        <v>1309</v>
      </c>
      <c r="E496" s="3" t="s">
        <v>154</v>
      </c>
      <c r="F496" s="9" t="n">
        <v>45069</v>
      </c>
      <c r="G496" s="10" t="s">
        <v>187</v>
      </c>
      <c r="H496" s="11" t="n">
        <v>45069.40625</v>
      </c>
      <c r="I496" s="3" t="s">
        <v>359</v>
      </c>
      <c r="J496" s="1" t="s">
        <v>157</v>
      </c>
      <c r="K496" s="3" t="s">
        <v>188</v>
      </c>
      <c r="L496" s="3" t="s">
        <v>183</v>
      </c>
    </row>
    <row r="497" customFormat="false" ht="18.7" hidden="false" customHeight="true" outlineLevel="0" collapsed="false">
      <c r="A497" s="8" t="n">
        <v>496</v>
      </c>
      <c r="B497" s="3" t="s">
        <v>1307</v>
      </c>
      <c r="C497" s="3" t="s">
        <v>1308</v>
      </c>
      <c r="D497" s="3" t="s">
        <v>1309</v>
      </c>
      <c r="E497" s="3" t="s">
        <v>154</v>
      </c>
      <c r="F497" s="9" t="n">
        <v>45069</v>
      </c>
      <c r="G497" s="10" t="s">
        <v>189</v>
      </c>
      <c r="H497" s="11" t="n">
        <v>45069.4069444444</v>
      </c>
      <c r="I497" s="3" t="s">
        <v>161</v>
      </c>
      <c r="J497" s="1" t="s">
        <v>157</v>
      </c>
      <c r="K497" s="3" t="s">
        <v>188</v>
      </c>
      <c r="L497" s="3" t="s">
        <v>183</v>
      </c>
    </row>
    <row r="498" customFormat="false" ht="18.7" hidden="false" customHeight="true" outlineLevel="0" collapsed="false">
      <c r="A498" s="8" t="n">
        <v>497</v>
      </c>
      <c r="B498" s="3" t="s">
        <v>1111</v>
      </c>
      <c r="C498" s="3" t="s">
        <v>1112</v>
      </c>
      <c r="D498" s="3" t="s">
        <v>1113</v>
      </c>
      <c r="E498" s="3" t="s">
        <v>436</v>
      </c>
      <c r="F498" s="9" t="n">
        <v>45069</v>
      </c>
      <c r="G498" s="10" t="s">
        <v>1294</v>
      </c>
      <c r="H498" s="11" t="n">
        <v>45069.5416666667</v>
      </c>
      <c r="I498" s="3" t="s">
        <v>823</v>
      </c>
      <c r="J498" s="1" t="s">
        <v>157</v>
      </c>
      <c r="K498" s="3" t="s">
        <v>188</v>
      </c>
      <c r="L498" s="3" t="s">
        <v>159</v>
      </c>
    </row>
    <row r="499" customFormat="false" ht="18.7" hidden="false" customHeight="true" outlineLevel="0" collapsed="false">
      <c r="A499" s="8" t="n">
        <v>498</v>
      </c>
      <c r="B499" s="3" t="s">
        <v>1310</v>
      </c>
      <c r="C499" s="3" t="s">
        <v>1311</v>
      </c>
      <c r="D499" s="3" t="s">
        <v>1312</v>
      </c>
      <c r="E499" s="3" t="s">
        <v>154</v>
      </c>
      <c r="F499" s="9" t="n">
        <v>45069</v>
      </c>
      <c r="G499" s="10" t="s">
        <v>213</v>
      </c>
      <c r="H499" s="11" t="n">
        <v>45069.59375</v>
      </c>
      <c r="I499" s="3" t="s">
        <v>359</v>
      </c>
      <c r="J499" s="1" t="s">
        <v>157</v>
      </c>
      <c r="K499" s="3" t="s">
        <v>188</v>
      </c>
      <c r="L499" s="3" t="s">
        <v>183</v>
      </c>
    </row>
    <row r="500" customFormat="false" ht="18.7" hidden="false" customHeight="true" outlineLevel="0" collapsed="false">
      <c r="A500" s="8" t="n">
        <v>499</v>
      </c>
      <c r="B500" s="3" t="s">
        <v>1310</v>
      </c>
      <c r="C500" s="3" t="s">
        <v>1311</v>
      </c>
      <c r="D500" s="3" t="s">
        <v>1312</v>
      </c>
      <c r="E500" s="3" t="s">
        <v>154</v>
      </c>
      <c r="F500" s="9" t="n">
        <v>45069</v>
      </c>
      <c r="G500" s="10" t="s">
        <v>214</v>
      </c>
      <c r="H500" s="11" t="n">
        <v>45069.5944444445</v>
      </c>
      <c r="I500" s="3" t="s">
        <v>161</v>
      </c>
      <c r="J500" s="1" t="s">
        <v>157</v>
      </c>
      <c r="K500" s="3" t="s">
        <v>188</v>
      </c>
      <c r="L500" s="3" t="s">
        <v>183</v>
      </c>
    </row>
    <row r="501" customFormat="false" ht="18.7" hidden="false" customHeight="true" outlineLevel="0" collapsed="false">
      <c r="A501" s="8" t="n">
        <v>500</v>
      </c>
      <c r="B501" s="3" t="s">
        <v>1313</v>
      </c>
      <c r="C501" s="3" t="s">
        <v>1314</v>
      </c>
      <c r="D501" s="3" t="s">
        <v>1315</v>
      </c>
      <c r="E501" s="3" t="s">
        <v>154</v>
      </c>
      <c r="F501" s="9" t="n">
        <v>45069</v>
      </c>
      <c r="G501" s="10" t="s">
        <v>229</v>
      </c>
      <c r="H501" s="11" t="n">
        <v>45069.65625</v>
      </c>
      <c r="I501" s="3" t="s">
        <v>359</v>
      </c>
      <c r="J501" s="1" t="s">
        <v>157</v>
      </c>
      <c r="K501" s="3" t="s">
        <v>188</v>
      </c>
      <c r="L501" s="3" t="s">
        <v>183</v>
      </c>
    </row>
    <row r="502" customFormat="false" ht="18.7" hidden="false" customHeight="true" outlineLevel="0" collapsed="false">
      <c r="A502" s="8" t="n">
        <v>501</v>
      </c>
      <c r="B502" s="3" t="s">
        <v>1313</v>
      </c>
      <c r="C502" s="3" t="s">
        <v>1314</v>
      </c>
      <c r="D502" s="3" t="s">
        <v>1315</v>
      </c>
      <c r="E502" s="3" t="s">
        <v>154</v>
      </c>
      <c r="F502" s="9" t="n">
        <v>45069</v>
      </c>
      <c r="G502" s="10" t="s">
        <v>428</v>
      </c>
      <c r="H502" s="11" t="n">
        <v>45069.6569444444</v>
      </c>
      <c r="I502" s="3" t="s">
        <v>161</v>
      </c>
      <c r="J502" s="1" t="s">
        <v>157</v>
      </c>
      <c r="K502" s="3" t="s">
        <v>188</v>
      </c>
      <c r="L502" s="3" t="s">
        <v>183</v>
      </c>
    </row>
    <row r="503" customFormat="false" ht="18.7" hidden="false" customHeight="true" outlineLevel="0" collapsed="false">
      <c r="A503" s="8" t="n">
        <v>502</v>
      </c>
      <c r="B503" s="3" t="s">
        <v>1188</v>
      </c>
      <c r="C503" s="3" t="s">
        <v>1189</v>
      </c>
      <c r="D503" s="3" t="s">
        <v>1190</v>
      </c>
      <c r="E503" s="3" t="s">
        <v>332</v>
      </c>
      <c r="F503" s="9" t="n">
        <v>45070</v>
      </c>
      <c r="G503" s="10" t="s">
        <v>1316</v>
      </c>
      <c r="H503" s="11" t="n">
        <v>45070.3645833333</v>
      </c>
      <c r="I503" s="3" t="s">
        <v>823</v>
      </c>
      <c r="J503" s="1" t="s">
        <v>157</v>
      </c>
      <c r="K503" s="3" t="s">
        <v>188</v>
      </c>
      <c r="L503" s="3" t="s">
        <v>159</v>
      </c>
    </row>
    <row r="504" customFormat="false" ht="18.7" hidden="false" customHeight="true" outlineLevel="0" collapsed="false">
      <c r="A504" s="8" t="n">
        <v>503</v>
      </c>
      <c r="B504" s="3" t="s">
        <v>1317</v>
      </c>
      <c r="C504" s="3" t="s">
        <v>1318</v>
      </c>
      <c r="D504" s="3" t="s">
        <v>1319</v>
      </c>
      <c r="E504" s="3" t="s">
        <v>1001</v>
      </c>
      <c r="F504" s="9" t="n">
        <v>45070</v>
      </c>
      <c r="G504" s="10" t="s">
        <v>349</v>
      </c>
      <c r="H504" s="11" t="n">
        <v>45070.375</v>
      </c>
      <c r="I504" s="3" t="s">
        <v>359</v>
      </c>
      <c r="J504" s="1" t="s">
        <v>157</v>
      </c>
      <c r="K504" s="3" t="s">
        <v>188</v>
      </c>
      <c r="L504" s="3" t="s">
        <v>162</v>
      </c>
    </row>
    <row r="505" customFormat="false" ht="18.7" hidden="false" customHeight="true" outlineLevel="0" collapsed="false">
      <c r="A505" s="8" t="n">
        <v>504</v>
      </c>
      <c r="B505" s="3" t="s">
        <v>1151</v>
      </c>
      <c r="C505" s="3" t="s">
        <v>1152</v>
      </c>
      <c r="D505" s="3" t="s">
        <v>1153</v>
      </c>
      <c r="E505" s="3" t="s">
        <v>436</v>
      </c>
      <c r="F505" s="9" t="n">
        <v>45070</v>
      </c>
      <c r="G505" s="10" t="s">
        <v>1294</v>
      </c>
      <c r="H505" s="11" t="n">
        <v>45070.5416666667</v>
      </c>
      <c r="I505" s="3" t="s">
        <v>823</v>
      </c>
      <c r="J505" s="1" t="s">
        <v>157</v>
      </c>
      <c r="K505" s="3" t="s">
        <v>188</v>
      </c>
      <c r="L505" s="3" t="s">
        <v>159</v>
      </c>
    </row>
    <row r="506" customFormat="false" ht="18.7" hidden="false" customHeight="true" outlineLevel="0" collapsed="false">
      <c r="A506" s="8" t="n">
        <v>505</v>
      </c>
      <c r="B506" s="3" t="s">
        <v>1320</v>
      </c>
      <c r="C506" s="3" t="s">
        <v>1321</v>
      </c>
      <c r="D506" s="3" t="s">
        <v>1322</v>
      </c>
      <c r="E506" s="3" t="s">
        <v>304</v>
      </c>
      <c r="F506" s="9" t="n">
        <v>45070</v>
      </c>
      <c r="G506" s="10" t="s">
        <v>206</v>
      </c>
      <c r="H506" s="11" t="n">
        <v>45070.5520833333</v>
      </c>
      <c r="I506" s="3" t="s">
        <v>334</v>
      </c>
      <c r="J506" s="1" t="s">
        <v>157</v>
      </c>
      <c r="K506" s="3" t="s">
        <v>188</v>
      </c>
      <c r="L506" s="3" t="s">
        <v>183</v>
      </c>
    </row>
    <row r="507" customFormat="false" ht="18.7" hidden="false" customHeight="true" outlineLevel="0" collapsed="false">
      <c r="A507" s="8" t="n">
        <v>506</v>
      </c>
      <c r="B507" s="3" t="s">
        <v>1323</v>
      </c>
      <c r="C507" s="3" t="s">
        <v>1324</v>
      </c>
      <c r="D507" s="3" t="s">
        <v>1325</v>
      </c>
      <c r="E507" s="3" t="s">
        <v>154</v>
      </c>
      <c r="F507" s="9" t="n">
        <v>45070</v>
      </c>
      <c r="G507" s="10" t="s">
        <v>333</v>
      </c>
      <c r="H507" s="11" t="n">
        <v>45070.5625</v>
      </c>
      <c r="I507" s="3" t="s">
        <v>359</v>
      </c>
      <c r="J507" s="1" t="s">
        <v>157</v>
      </c>
      <c r="K507" s="3" t="s">
        <v>188</v>
      </c>
      <c r="L507" s="3" t="s">
        <v>183</v>
      </c>
    </row>
    <row r="508" customFormat="false" ht="18.7" hidden="false" customHeight="true" outlineLevel="0" collapsed="false">
      <c r="A508" s="8" t="n">
        <v>507</v>
      </c>
      <c r="B508" s="3" t="s">
        <v>1323</v>
      </c>
      <c r="C508" s="3" t="s">
        <v>1324</v>
      </c>
      <c r="D508" s="3" t="s">
        <v>1325</v>
      </c>
      <c r="E508" s="3" t="s">
        <v>154</v>
      </c>
      <c r="F508" s="9" t="n">
        <v>45070</v>
      </c>
      <c r="G508" s="10" t="s">
        <v>371</v>
      </c>
      <c r="H508" s="11" t="n">
        <v>45070.5631944444</v>
      </c>
      <c r="I508" s="3" t="s">
        <v>161</v>
      </c>
      <c r="J508" s="1" t="s">
        <v>157</v>
      </c>
      <c r="K508" s="3" t="s">
        <v>188</v>
      </c>
      <c r="L508" s="3" t="s">
        <v>183</v>
      </c>
    </row>
    <row r="509" customFormat="false" ht="18.7" hidden="false" customHeight="true" outlineLevel="0" collapsed="false">
      <c r="A509" s="8" t="n">
        <v>508</v>
      </c>
      <c r="B509" s="3" t="s">
        <v>1326</v>
      </c>
      <c r="C509" s="3" t="s">
        <v>1327</v>
      </c>
      <c r="D509" s="3" t="s">
        <v>1328</v>
      </c>
      <c r="E509" s="3" t="s">
        <v>154</v>
      </c>
      <c r="F509" s="9" t="n">
        <v>45071</v>
      </c>
      <c r="G509" s="10" t="s">
        <v>349</v>
      </c>
      <c r="H509" s="11" t="n">
        <v>45071.375</v>
      </c>
      <c r="I509" s="3" t="s">
        <v>359</v>
      </c>
      <c r="J509" s="1" t="s">
        <v>157</v>
      </c>
      <c r="K509" s="3" t="s">
        <v>188</v>
      </c>
      <c r="L509" s="3" t="s">
        <v>162</v>
      </c>
    </row>
    <row r="510" customFormat="false" ht="18.7" hidden="false" customHeight="true" outlineLevel="0" collapsed="false">
      <c r="A510" s="8" t="n">
        <v>509</v>
      </c>
      <c r="B510" s="3" t="s">
        <v>1326</v>
      </c>
      <c r="C510" s="3" t="s">
        <v>1327</v>
      </c>
      <c r="D510" s="3" t="s">
        <v>1328</v>
      </c>
      <c r="E510" s="3" t="s">
        <v>154</v>
      </c>
      <c r="F510" s="9" t="n">
        <v>45071</v>
      </c>
      <c r="G510" s="10" t="s">
        <v>360</v>
      </c>
      <c r="H510" s="11" t="n">
        <v>45071.3756944444</v>
      </c>
      <c r="I510" s="3" t="s">
        <v>161</v>
      </c>
      <c r="J510" s="1" t="s">
        <v>157</v>
      </c>
      <c r="K510" s="3" t="s">
        <v>188</v>
      </c>
      <c r="L510" s="3" t="s">
        <v>162</v>
      </c>
    </row>
    <row r="511" customFormat="false" ht="18.7" hidden="false" customHeight="true" outlineLevel="0" collapsed="false">
      <c r="A511" s="8" t="n">
        <v>510</v>
      </c>
      <c r="B511" s="3" t="s">
        <v>1329</v>
      </c>
      <c r="C511" s="3" t="s">
        <v>1330</v>
      </c>
      <c r="D511" s="3" t="s">
        <v>1331</v>
      </c>
      <c r="E511" s="3" t="s">
        <v>154</v>
      </c>
      <c r="F511" s="9" t="n">
        <v>45071</v>
      </c>
      <c r="G511" s="10" t="s">
        <v>187</v>
      </c>
      <c r="H511" s="11" t="n">
        <v>45071.40625</v>
      </c>
      <c r="I511" s="3" t="s">
        <v>359</v>
      </c>
      <c r="J511" s="1" t="s">
        <v>157</v>
      </c>
      <c r="K511" s="3" t="s">
        <v>188</v>
      </c>
      <c r="L511" s="3" t="s">
        <v>183</v>
      </c>
    </row>
    <row r="512" customFormat="false" ht="18.7" hidden="false" customHeight="true" outlineLevel="0" collapsed="false">
      <c r="A512" s="8" t="n">
        <v>511</v>
      </c>
      <c r="B512" s="3" t="s">
        <v>1329</v>
      </c>
      <c r="C512" s="3" t="s">
        <v>1330</v>
      </c>
      <c r="D512" s="3" t="s">
        <v>1331</v>
      </c>
      <c r="E512" s="3" t="s">
        <v>154</v>
      </c>
      <c r="F512" s="9" t="n">
        <v>45071</v>
      </c>
      <c r="G512" s="10" t="s">
        <v>189</v>
      </c>
      <c r="H512" s="11" t="n">
        <v>45071.4069444445</v>
      </c>
      <c r="I512" s="3" t="s">
        <v>161</v>
      </c>
      <c r="J512" s="1" t="s">
        <v>157</v>
      </c>
      <c r="K512" s="3" t="s">
        <v>188</v>
      </c>
      <c r="L512" s="3" t="s">
        <v>183</v>
      </c>
    </row>
    <row r="513" customFormat="false" ht="18.7" hidden="false" customHeight="true" outlineLevel="0" collapsed="false">
      <c r="A513" s="8" t="n">
        <v>512</v>
      </c>
      <c r="B513" s="3" t="s">
        <v>1332</v>
      </c>
      <c r="C513" s="3" t="s">
        <v>1333</v>
      </c>
      <c r="D513" s="3" t="s">
        <v>1334</v>
      </c>
      <c r="E513" s="3" t="s">
        <v>154</v>
      </c>
      <c r="F513" s="9" t="n">
        <v>45071</v>
      </c>
      <c r="G513" s="10" t="s">
        <v>196</v>
      </c>
      <c r="H513" s="11" t="n">
        <v>45071.4375</v>
      </c>
      <c r="I513" s="3" t="s">
        <v>359</v>
      </c>
      <c r="J513" s="1" t="s">
        <v>157</v>
      </c>
      <c r="K513" s="3" t="s">
        <v>188</v>
      </c>
      <c r="L513" s="3" t="s">
        <v>183</v>
      </c>
    </row>
    <row r="514" customFormat="false" ht="18.7" hidden="false" customHeight="true" outlineLevel="0" collapsed="false">
      <c r="A514" s="8" t="n">
        <v>513</v>
      </c>
      <c r="B514" s="3" t="s">
        <v>1332</v>
      </c>
      <c r="C514" s="3" t="s">
        <v>1333</v>
      </c>
      <c r="D514" s="3" t="s">
        <v>1334</v>
      </c>
      <c r="E514" s="3" t="s">
        <v>154</v>
      </c>
      <c r="F514" s="9" t="n">
        <v>45071</v>
      </c>
      <c r="G514" s="10" t="s">
        <v>754</v>
      </c>
      <c r="H514" s="11" t="n">
        <v>45071.4381944445</v>
      </c>
      <c r="I514" s="3" t="s">
        <v>161</v>
      </c>
      <c r="J514" s="1" t="s">
        <v>157</v>
      </c>
      <c r="K514" s="3" t="s">
        <v>188</v>
      </c>
      <c r="L514" s="3" t="s">
        <v>183</v>
      </c>
    </row>
    <row r="515" customFormat="false" ht="18.7" hidden="false" customHeight="true" outlineLevel="0" collapsed="false">
      <c r="A515" s="8" t="n">
        <v>514</v>
      </c>
      <c r="B515" s="3" t="s">
        <v>1335</v>
      </c>
      <c r="C515" s="3" t="s">
        <v>1336</v>
      </c>
      <c r="D515" s="3" t="s">
        <v>1337</v>
      </c>
      <c r="E515" s="3" t="s">
        <v>166</v>
      </c>
      <c r="F515" s="9" t="n">
        <v>45071</v>
      </c>
      <c r="G515" s="10" t="s">
        <v>167</v>
      </c>
      <c r="H515" s="11" t="n">
        <v>45071.46875</v>
      </c>
      <c r="I515" s="3" t="s">
        <v>359</v>
      </c>
      <c r="J515" s="1" t="s">
        <v>157</v>
      </c>
      <c r="K515" s="3" t="s">
        <v>188</v>
      </c>
      <c r="L515" s="3" t="s">
        <v>183</v>
      </c>
    </row>
    <row r="516" customFormat="false" ht="18.7" hidden="false" customHeight="true" outlineLevel="0" collapsed="false">
      <c r="A516" s="8" t="n">
        <v>515</v>
      </c>
      <c r="B516" s="3" t="s">
        <v>1335</v>
      </c>
      <c r="C516" s="3" t="s">
        <v>1336</v>
      </c>
      <c r="D516" s="3" t="s">
        <v>1337</v>
      </c>
      <c r="E516" s="3" t="s">
        <v>166</v>
      </c>
      <c r="F516" s="9" t="n">
        <v>45071</v>
      </c>
      <c r="G516" s="10" t="s">
        <v>169</v>
      </c>
      <c r="H516" s="11" t="n">
        <v>45071.4694444445</v>
      </c>
      <c r="I516" s="3" t="s">
        <v>161</v>
      </c>
      <c r="J516" s="1" t="s">
        <v>157</v>
      </c>
      <c r="K516" s="3" t="s">
        <v>188</v>
      </c>
      <c r="L516" s="3" t="s">
        <v>183</v>
      </c>
    </row>
    <row r="517" customFormat="false" ht="18.7" hidden="false" customHeight="true" outlineLevel="0" collapsed="false">
      <c r="A517" s="8" t="n">
        <v>516</v>
      </c>
      <c r="B517" s="3" t="s">
        <v>1338</v>
      </c>
      <c r="C517" s="3" t="s">
        <v>1339</v>
      </c>
      <c r="D517" s="3" t="s">
        <v>1340</v>
      </c>
      <c r="E517" s="3" t="s">
        <v>154</v>
      </c>
      <c r="F517" s="9" t="n">
        <v>45071</v>
      </c>
      <c r="G517" s="10" t="s">
        <v>206</v>
      </c>
      <c r="H517" s="11" t="n">
        <v>45071.5520833333</v>
      </c>
      <c r="I517" s="3" t="s">
        <v>182</v>
      </c>
      <c r="J517" s="1" t="s">
        <v>157</v>
      </c>
      <c r="K517" s="3" t="s">
        <v>188</v>
      </c>
      <c r="L517" s="3" t="s">
        <v>162</v>
      </c>
    </row>
    <row r="518" customFormat="false" ht="18.7" hidden="false" customHeight="true" outlineLevel="0" collapsed="false">
      <c r="A518" s="8" t="n">
        <v>517</v>
      </c>
      <c r="B518" s="3" t="s">
        <v>1341</v>
      </c>
      <c r="C518" s="3" t="s">
        <v>1342</v>
      </c>
      <c r="D518" s="3" t="s">
        <v>1343</v>
      </c>
      <c r="E518" s="3" t="s">
        <v>154</v>
      </c>
      <c r="F518" s="9" t="n">
        <v>45071</v>
      </c>
      <c r="G518" s="10" t="s">
        <v>333</v>
      </c>
      <c r="H518" s="11" t="n">
        <v>45071.5625</v>
      </c>
      <c r="I518" s="3" t="s">
        <v>359</v>
      </c>
      <c r="J518" s="1" t="s">
        <v>157</v>
      </c>
      <c r="K518" s="3" t="s">
        <v>188</v>
      </c>
      <c r="L518" s="3" t="s">
        <v>183</v>
      </c>
    </row>
    <row r="519" customFormat="false" ht="18.7" hidden="false" customHeight="true" outlineLevel="0" collapsed="false">
      <c r="A519" s="8" t="n">
        <v>518</v>
      </c>
      <c r="B519" s="3" t="s">
        <v>1341</v>
      </c>
      <c r="C519" s="3" t="s">
        <v>1342</v>
      </c>
      <c r="D519" s="3" t="s">
        <v>1343</v>
      </c>
      <c r="E519" s="3" t="s">
        <v>154</v>
      </c>
      <c r="F519" s="9" t="n">
        <v>45071</v>
      </c>
      <c r="G519" s="10" t="s">
        <v>371</v>
      </c>
      <c r="H519" s="11" t="n">
        <v>45071.5631944444</v>
      </c>
      <c r="I519" s="3" t="s">
        <v>161</v>
      </c>
      <c r="J519" s="1" t="s">
        <v>157</v>
      </c>
      <c r="K519" s="3" t="s">
        <v>188</v>
      </c>
      <c r="L519" s="3" t="s">
        <v>183</v>
      </c>
    </row>
    <row r="520" customFormat="false" ht="18.7" hidden="false" customHeight="true" outlineLevel="0" collapsed="false">
      <c r="A520" s="8" t="n">
        <v>519</v>
      </c>
      <c r="B520" s="3" t="s">
        <v>1344</v>
      </c>
      <c r="C520" s="3" t="s">
        <v>1345</v>
      </c>
      <c r="D520" s="3" t="s">
        <v>1346</v>
      </c>
      <c r="E520" s="3" t="s">
        <v>154</v>
      </c>
      <c r="F520" s="9" t="n">
        <v>45071</v>
      </c>
      <c r="G520" s="10" t="s">
        <v>213</v>
      </c>
      <c r="H520" s="11" t="n">
        <v>45071.59375</v>
      </c>
      <c r="I520" s="3" t="s">
        <v>359</v>
      </c>
      <c r="J520" s="1" t="s">
        <v>157</v>
      </c>
      <c r="K520" s="3" t="s">
        <v>188</v>
      </c>
      <c r="L520" s="3" t="s">
        <v>183</v>
      </c>
    </row>
    <row r="521" customFormat="false" ht="18.7" hidden="false" customHeight="true" outlineLevel="0" collapsed="false">
      <c r="A521" s="8" t="n">
        <v>520</v>
      </c>
      <c r="B521" s="3" t="s">
        <v>1344</v>
      </c>
      <c r="C521" s="3" t="s">
        <v>1345</v>
      </c>
      <c r="D521" s="3" t="s">
        <v>1346</v>
      </c>
      <c r="E521" s="3" t="s">
        <v>154</v>
      </c>
      <c r="F521" s="9" t="n">
        <v>45071</v>
      </c>
      <c r="G521" s="10" t="s">
        <v>214</v>
      </c>
      <c r="H521" s="11" t="n">
        <v>45071.5944444444</v>
      </c>
      <c r="I521" s="3" t="s">
        <v>161</v>
      </c>
      <c r="J521" s="1" t="s">
        <v>157</v>
      </c>
      <c r="K521" s="3" t="s">
        <v>188</v>
      </c>
      <c r="L521" s="3" t="s">
        <v>183</v>
      </c>
    </row>
    <row r="522" customFormat="false" ht="18.7" hidden="false" customHeight="true" outlineLevel="0" collapsed="false">
      <c r="A522" s="8" t="n">
        <v>521</v>
      </c>
      <c r="B522" s="3" t="s">
        <v>1347</v>
      </c>
      <c r="C522" s="3" t="s">
        <v>1348</v>
      </c>
      <c r="D522" s="3" t="s">
        <v>1349</v>
      </c>
      <c r="E522" s="3" t="s">
        <v>154</v>
      </c>
      <c r="F522" s="9" t="n">
        <v>45071</v>
      </c>
      <c r="G522" s="10" t="s">
        <v>218</v>
      </c>
      <c r="H522" s="11" t="n">
        <v>45071.625</v>
      </c>
      <c r="I522" s="3" t="s">
        <v>359</v>
      </c>
      <c r="J522" s="1" t="s">
        <v>157</v>
      </c>
      <c r="K522" s="3" t="s">
        <v>188</v>
      </c>
      <c r="L522" s="3" t="s">
        <v>183</v>
      </c>
    </row>
    <row r="523" customFormat="false" ht="18.7" hidden="false" customHeight="true" outlineLevel="0" collapsed="false">
      <c r="A523" s="8" t="n">
        <v>522</v>
      </c>
      <c r="B523" s="3" t="s">
        <v>1347</v>
      </c>
      <c r="C523" s="3" t="s">
        <v>1348</v>
      </c>
      <c r="D523" s="3" t="s">
        <v>1349</v>
      </c>
      <c r="E523" s="3" t="s">
        <v>154</v>
      </c>
      <c r="F523" s="9" t="n">
        <v>45071</v>
      </c>
      <c r="G523" s="10" t="s">
        <v>219</v>
      </c>
      <c r="H523" s="11" t="n">
        <v>45071.6256944444</v>
      </c>
      <c r="I523" s="3" t="s">
        <v>161</v>
      </c>
      <c r="J523" s="1" t="s">
        <v>157</v>
      </c>
      <c r="K523" s="3" t="s">
        <v>188</v>
      </c>
      <c r="L523" s="3" t="s">
        <v>183</v>
      </c>
    </row>
    <row r="524" customFormat="false" ht="18.7" hidden="false" customHeight="true" outlineLevel="0" collapsed="false">
      <c r="A524" s="8" t="n">
        <v>523</v>
      </c>
      <c r="B524" s="3" t="s">
        <v>1301</v>
      </c>
      <c r="C524" s="3" t="s">
        <v>1302</v>
      </c>
      <c r="D524" s="3" t="s">
        <v>1303</v>
      </c>
      <c r="E524" s="3" t="s">
        <v>154</v>
      </c>
      <c r="F524" s="9" t="n">
        <v>45071</v>
      </c>
      <c r="G524" s="10" t="s">
        <v>229</v>
      </c>
      <c r="H524" s="11" t="n">
        <v>45071.65625</v>
      </c>
      <c r="I524" s="3" t="s">
        <v>359</v>
      </c>
      <c r="J524" s="1" t="s">
        <v>157</v>
      </c>
      <c r="K524" s="3" t="s">
        <v>188</v>
      </c>
      <c r="L524" s="3" t="s">
        <v>183</v>
      </c>
    </row>
    <row r="525" customFormat="false" ht="18.7" hidden="false" customHeight="true" outlineLevel="0" collapsed="false">
      <c r="A525" s="8" t="n">
        <v>524</v>
      </c>
      <c r="B525" s="3" t="s">
        <v>1301</v>
      </c>
      <c r="C525" s="3" t="s">
        <v>1302</v>
      </c>
      <c r="D525" s="3" t="s">
        <v>1303</v>
      </c>
      <c r="E525" s="3" t="s">
        <v>154</v>
      </c>
      <c r="F525" s="9" t="n">
        <v>45071</v>
      </c>
      <c r="G525" s="10" t="s">
        <v>428</v>
      </c>
      <c r="H525" s="11" t="n">
        <v>45071.6569444445</v>
      </c>
      <c r="I525" s="3" t="s">
        <v>161</v>
      </c>
      <c r="J525" s="1" t="s">
        <v>157</v>
      </c>
      <c r="K525" s="3" t="s">
        <v>188</v>
      </c>
      <c r="L525" s="3" t="s">
        <v>183</v>
      </c>
    </row>
    <row r="526" customFormat="false" ht="18.7" hidden="false" customHeight="true" outlineLevel="0" collapsed="false">
      <c r="A526" s="8" t="n">
        <v>525</v>
      </c>
      <c r="B526" s="3" t="s">
        <v>1350</v>
      </c>
      <c r="C526" s="3" t="s">
        <v>1351</v>
      </c>
      <c r="D526" s="3" t="s">
        <v>1352</v>
      </c>
      <c r="E526" s="3" t="s">
        <v>154</v>
      </c>
      <c r="F526" s="9" t="n">
        <v>45072</v>
      </c>
      <c r="G526" s="10" t="s">
        <v>349</v>
      </c>
      <c r="H526" s="11" t="n">
        <v>45072.375</v>
      </c>
      <c r="I526" s="3" t="s">
        <v>182</v>
      </c>
      <c r="J526" s="1" t="s">
        <v>157</v>
      </c>
      <c r="K526" s="3" t="s">
        <v>188</v>
      </c>
      <c r="L526" s="3" t="s">
        <v>159</v>
      </c>
    </row>
    <row r="527" customFormat="false" ht="18.7" hidden="false" customHeight="true" outlineLevel="0" collapsed="false">
      <c r="A527" s="8" t="n">
        <v>526</v>
      </c>
      <c r="B527" s="3" t="s">
        <v>1353</v>
      </c>
      <c r="C527" s="3" t="s">
        <v>1354</v>
      </c>
      <c r="D527" s="3" t="s">
        <v>1355</v>
      </c>
      <c r="E527" s="3" t="s">
        <v>166</v>
      </c>
      <c r="F527" s="9" t="n">
        <v>45072</v>
      </c>
      <c r="G527" s="10" t="s">
        <v>187</v>
      </c>
      <c r="H527" s="11" t="n">
        <v>45072.40625</v>
      </c>
      <c r="I527" s="3" t="s">
        <v>359</v>
      </c>
      <c r="J527" s="1" t="s">
        <v>157</v>
      </c>
      <c r="K527" s="3" t="s">
        <v>188</v>
      </c>
      <c r="L527" s="3" t="s">
        <v>183</v>
      </c>
    </row>
    <row r="528" customFormat="false" ht="18.7" hidden="false" customHeight="true" outlineLevel="0" collapsed="false">
      <c r="A528" s="8" t="n">
        <v>527</v>
      </c>
      <c r="B528" s="3" t="s">
        <v>1353</v>
      </c>
      <c r="C528" s="3" t="s">
        <v>1354</v>
      </c>
      <c r="D528" s="3" t="s">
        <v>1355</v>
      </c>
      <c r="E528" s="3" t="s">
        <v>166</v>
      </c>
      <c r="F528" s="9" t="n">
        <v>45072</v>
      </c>
      <c r="G528" s="10" t="s">
        <v>189</v>
      </c>
      <c r="H528" s="11" t="n">
        <v>45072.4069444444</v>
      </c>
      <c r="I528" s="3" t="s">
        <v>161</v>
      </c>
      <c r="J528" s="1" t="s">
        <v>157</v>
      </c>
      <c r="K528" s="3" t="s">
        <v>188</v>
      </c>
      <c r="L528" s="3" t="s">
        <v>183</v>
      </c>
    </row>
    <row r="529" customFormat="false" ht="18.7" hidden="false" customHeight="true" outlineLevel="0" collapsed="false">
      <c r="A529" s="8" t="n">
        <v>528</v>
      </c>
      <c r="B529" s="3" t="s">
        <v>1356</v>
      </c>
      <c r="C529" s="3" t="s">
        <v>1357</v>
      </c>
      <c r="D529" s="3" t="s">
        <v>1358</v>
      </c>
      <c r="E529" s="3" t="s">
        <v>154</v>
      </c>
      <c r="F529" s="9" t="n">
        <v>45072</v>
      </c>
      <c r="G529" s="10" t="s">
        <v>196</v>
      </c>
      <c r="H529" s="11" t="n">
        <v>45072.4375</v>
      </c>
      <c r="I529" s="3" t="s">
        <v>359</v>
      </c>
      <c r="J529" s="1" t="s">
        <v>157</v>
      </c>
      <c r="K529" s="3" t="s">
        <v>188</v>
      </c>
      <c r="L529" s="3" t="s">
        <v>162</v>
      </c>
    </row>
    <row r="530" customFormat="false" ht="18.7" hidden="false" customHeight="true" outlineLevel="0" collapsed="false">
      <c r="A530" s="8" t="n">
        <v>529</v>
      </c>
      <c r="B530" s="3" t="s">
        <v>1356</v>
      </c>
      <c r="C530" s="3" t="s">
        <v>1357</v>
      </c>
      <c r="D530" s="3" t="s">
        <v>1358</v>
      </c>
      <c r="E530" s="3" t="s">
        <v>154</v>
      </c>
      <c r="F530" s="9" t="n">
        <v>45072</v>
      </c>
      <c r="G530" s="10" t="s">
        <v>754</v>
      </c>
      <c r="H530" s="11" t="n">
        <v>45072.4381944444</v>
      </c>
      <c r="I530" s="3" t="s">
        <v>161</v>
      </c>
      <c r="J530" s="1" t="s">
        <v>157</v>
      </c>
      <c r="K530" s="3" t="s">
        <v>188</v>
      </c>
      <c r="L530" s="3" t="s">
        <v>162</v>
      </c>
    </row>
    <row r="531" customFormat="false" ht="18.7" hidden="false" customHeight="true" outlineLevel="0" collapsed="false">
      <c r="A531" s="8" t="n">
        <v>530</v>
      </c>
      <c r="B531" s="3" t="s">
        <v>1359</v>
      </c>
      <c r="C531" s="3" t="s">
        <v>1360</v>
      </c>
      <c r="D531" s="3" t="s">
        <v>1361</v>
      </c>
      <c r="E531" s="3" t="s">
        <v>154</v>
      </c>
      <c r="F531" s="9" t="n">
        <v>45072</v>
      </c>
      <c r="G531" s="10" t="s">
        <v>206</v>
      </c>
      <c r="H531" s="11" t="n">
        <v>45072.5520833333</v>
      </c>
      <c r="I531" s="3" t="s">
        <v>182</v>
      </c>
      <c r="J531" s="1" t="s">
        <v>157</v>
      </c>
      <c r="K531" s="3" t="s">
        <v>188</v>
      </c>
      <c r="L531" s="3" t="s">
        <v>162</v>
      </c>
    </row>
    <row r="532" customFormat="false" ht="18.7" hidden="false" customHeight="true" outlineLevel="0" collapsed="false">
      <c r="A532" s="8" t="n">
        <v>531</v>
      </c>
      <c r="B532" s="3" t="s">
        <v>1362</v>
      </c>
      <c r="C532" s="3" t="s">
        <v>1363</v>
      </c>
      <c r="D532" s="3" t="s">
        <v>1364</v>
      </c>
      <c r="E532" s="3" t="s">
        <v>154</v>
      </c>
      <c r="F532" s="9" t="n">
        <v>45072</v>
      </c>
      <c r="G532" s="10" t="s">
        <v>333</v>
      </c>
      <c r="H532" s="11" t="n">
        <v>45072.5625</v>
      </c>
      <c r="I532" s="3" t="s">
        <v>359</v>
      </c>
      <c r="J532" s="1" t="s">
        <v>157</v>
      </c>
      <c r="K532" s="3" t="s">
        <v>188</v>
      </c>
      <c r="L532" s="3" t="s">
        <v>183</v>
      </c>
    </row>
    <row r="533" customFormat="false" ht="18.7" hidden="false" customHeight="true" outlineLevel="0" collapsed="false">
      <c r="A533" s="8" t="n">
        <v>532</v>
      </c>
      <c r="B533" s="3" t="s">
        <v>1362</v>
      </c>
      <c r="C533" s="3" t="s">
        <v>1363</v>
      </c>
      <c r="D533" s="3" t="s">
        <v>1364</v>
      </c>
      <c r="E533" s="3" t="s">
        <v>154</v>
      </c>
      <c r="F533" s="9" t="n">
        <v>45072</v>
      </c>
      <c r="G533" s="10" t="s">
        <v>371</v>
      </c>
      <c r="H533" s="11" t="n">
        <v>45072.5631944445</v>
      </c>
      <c r="I533" s="3" t="s">
        <v>161</v>
      </c>
      <c r="J533" s="1" t="s">
        <v>157</v>
      </c>
      <c r="K533" s="3" t="s">
        <v>188</v>
      </c>
      <c r="L533" s="3" t="s">
        <v>183</v>
      </c>
    </row>
    <row r="534" customFormat="false" ht="18.7" hidden="false" customHeight="true" outlineLevel="0" collapsed="false">
      <c r="A534" s="8" t="n">
        <v>533</v>
      </c>
      <c r="B534" s="3" t="s">
        <v>1365</v>
      </c>
      <c r="C534" s="3" t="s">
        <v>1366</v>
      </c>
      <c r="D534" s="3" t="s">
        <v>1367</v>
      </c>
      <c r="E534" s="3" t="s">
        <v>154</v>
      </c>
      <c r="F534" s="9" t="n">
        <v>45072</v>
      </c>
      <c r="G534" s="10" t="s">
        <v>213</v>
      </c>
      <c r="H534" s="11" t="n">
        <v>45072.59375</v>
      </c>
      <c r="I534" s="3" t="s">
        <v>359</v>
      </c>
      <c r="J534" s="1" t="s">
        <v>157</v>
      </c>
      <c r="K534" s="3" t="s">
        <v>188</v>
      </c>
      <c r="L534" s="3" t="s">
        <v>183</v>
      </c>
    </row>
    <row r="535" customFormat="false" ht="18.7" hidden="false" customHeight="true" outlineLevel="0" collapsed="false">
      <c r="A535" s="8" t="n">
        <v>534</v>
      </c>
      <c r="B535" s="3" t="s">
        <v>1365</v>
      </c>
      <c r="C535" s="3" t="s">
        <v>1366</v>
      </c>
      <c r="D535" s="3" t="s">
        <v>1367</v>
      </c>
      <c r="E535" s="3" t="s">
        <v>154</v>
      </c>
      <c r="F535" s="9" t="n">
        <v>45072</v>
      </c>
      <c r="G535" s="10" t="s">
        <v>214</v>
      </c>
      <c r="H535" s="11" t="n">
        <v>45072.5944444444</v>
      </c>
      <c r="I535" s="3" t="s">
        <v>161</v>
      </c>
      <c r="J535" s="1" t="s">
        <v>157</v>
      </c>
      <c r="K535" s="3" t="s">
        <v>188</v>
      </c>
      <c r="L535" s="3" t="s">
        <v>183</v>
      </c>
    </row>
    <row r="536" customFormat="false" ht="18.7" hidden="false" customHeight="true" outlineLevel="0" collapsed="false">
      <c r="A536" s="8" t="n">
        <v>535</v>
      </c>
      <c r="B536" s="3" t="s">
        <v>1368</v>
      </c>
      <c r="C536" s="3" t="s">
        <v>1369</v>
      </c>
      <c r="D536" s="3" t="s">
        <v>1370</v>
      </c>
      <c r="E536" s="3" t="s">
        <v>154</v>
      </c>
      <c r="F536" s="9" t="n">
        <v>45072</v>
      </c>
      <c r="G536" s="10" t="s">
        <v>218</v>
      </c>
      <c r="H536" s="11" t="n">
        <v>45072.625</v>
      </c>
      <c r="I536" s="3" t="s">
        <v>359</v>
      </c>
      <c r="J536" s="1" t="s">
        <v>157</v>
      </c>
      <c r="K536" s="3" t="s">
        <v>188</v>
      </c>
      <c r="L536" s="3" t="s">
        <v>183</v>
      </c>
    </row>
    <row r="537" customFormat="false" ht="18.7" hidden="false" customHeight="true" outlineLevel="0" collapsed="false">
      <c r="A537" s="8" t="n">
        <v>536</v>
      </c>
      <c r="B537" s="3" t="s">
        <v>1368</v>
      </c>
      <c r="C537" s="3" t="s">
        <v>1369</v>
      </c>
      <c r="D537" s="3" t="s">
        <v>1370</v>
      </c>
      <c r="E537" s="3" t="s">
        <v>154</v>
      </c>
      <c r="F537" s="9" t="n">
        <v>45072</v>
      </c>
      <c r="G537" s="10" t="s">
        <v>219</v>
      </c>
      <c r="H537" s="11" t="n">
        <v>45072.6256944444</v>
      </c>
      <c r="I537" s="3" t="s">
        <v>161</v>
      </c>
      <c r="J537" s="1" t="s">
        <v>157</v>
      </c>
      <c r="K537" s="3" t="s">
        <v>188</v>
      </c>
      <c r="L537" s="3" t="s">
        <v>183</v>
      </c>
    </row>
    <row r="538" customFormat="false" ht="18.7" hidden="false" customHeight="true" outlineLevel="0" collapsed="false">
      <c r="A538" s="8" t="n">
        <v>537</v>
      </c>
      <c r="B538" s="3" t="s">
        <v>512</v>
      </c>
      <c r="C538" s="3" t="s">
        <v>513</v>
      </c>
      <c r="D538" s="3" t="s">
        <v>514</v>
      </c>
      <c r="E538" s="3" t="s">
        <v>455</v>
      </c>
      <c r="F538" s="9" t="n">
        <v>45076</v>
      </c>
      <c r="G538" s="10" t="s">
        <v>437</v>
      </c>
      <c r="H538" s="11" t="n">
        <v>45076.3958333333</v>
      </c>
      <c r="I538" s="3" t="s">
        <v>334</v>
      </c>
      <c r="J538" s="1" t="s">
        <v>157</v>
      </c>
      <c r="K538" s="3" t="s">
        <v>188</v>
      </c>
      <c r="L538" s="3" t="s">
        <v>183</v>
      </c>
    </row>
    <row r="539" customFormat="false" ht="18.7" hidden="false" customHeight="true" outlineLevel="0" collapsed="false">
      <c r="A539" s="8" t="n">
        <v>538</v>
      </c>
      <c r="B539" s="3" t="s">
        <v>1215</v>
      </c>
      <c r="C539" s="3" t="s">
        <v>1216</v>
      </c>
      <c r="D539" s="3" t="s">
        <v>1217</v>
      </c>
      <c r="E539" s="3" t="s">
        <v>436</v>
      </c>
      <c r="F539" s="9" t="n">
        <v>45076</v>
      </c>
      <c r="G539" s="10" t="s">
        <v>250</v>
      </c>
      <c r="H539" s="11" t="n">
        <v>45076.5833333333</v>
      </c>
      <c r="I539" s="3" t="s">
        <v>338</v>
      </c>
      <c r="J539" s="1" t="s">
        <v>157</v>
      </c>
      <c r="K539" s="3" t="s">
        <v>188</v>
      </c>
      <c r="L539" s="3" t="s">
        <v>183</v>
      </c>
    </row>
    <row r="540" customFormat="false" ht="18.7" hidden="false" customHeight="true" outlineLevel="0" collapsed="false">
      <c r="A540" s="8" t="n">
        <v>539</v>
      </c>
      <c r="B540" s="3" t="s">
        <v>1371</v>
      </c>
      <c r="C540" s="3" t="s">
        <v>1372</v>
      </c>
      <c r="D540" s="3" t="s">
        <v>1373</v>
      </c>
      <c r="E540" s="3" t="s">
        <v>1374</v>
      </c>
      <c r="F540" s="9" t="n">
        <v>45078</v>
      </c>
      <c r="G540" s="10" t="s">
        <v>218</v>
      </c>
      <c r="H540" s="11" t="n">
        <v>45078.625</v>
      </c>
      <c r="I540" s="3" t="s">
        <v>486</v>
      </c>
      <c r="J540" s="1" t="s">
        <v>157</v>
      </c>
      <c r="K540" s="3" t="s">
        <v>188</v>
      </c>
      <c r="L540" s="3" t="s">
        <v>159</v>
      </c>
    </row>
    <row r="541" customFormat="false" ht="18.7" hidden="false" customHeight="true" outlineLevel="0" collapsed="false">
      <c r="A541" s="8" t="n">
        <v>540</v>
      </c>
      <c r="B541" s="3" t="s">
        <v>1123</v>
      </c>
      <c r="C541" s="3" t="s">
        <v>1124</v>
      </c>
      <c r="D541" s="3" t="s">
        <v>1125</v>
      </c>
      <c r="E541" s="3" t="s">
        <v>332</v>
      </c>
      <c r="F541" s="9" t="n">
        <v>45079</v>
      </c>
      <c r="G541" s="10" t="s">
        <v>333</v>
      </c>
      <c r="H541" s="11" t="n">
        <v>45079.5625</v>
      </c>
      <c r="I541" s="3" t="s">
        <v>1375</v>
      </c>
      <c r="J541" s="1" t="s">
        <v>157</v>
      </c>
      <c r="K541" s="3" t="s">
        <v>188</v>
      </c>
      <c r="L541" s="3" t="s">
        <v>183</v>
      </c>
    </row>
    <row r="542" customFormat="false" ht="18.7" hidden="false" customHeight="true" outlineLevel="0" collapsed="false">
      <c r="A542" s="8" t="n">
        <v>541</v>
      </c>
      <c r="B542" s="3" t="s">
        <v>1376</v>
      </c>
      <c r="C542" s="3" t="s">
        <v>1377</v>
      </c>
      <c r="D542" s="3" t="s">
        <v>1378</v>
      </c>
      <c r="E542" s="3" t="s">
        <v>332</v>
      </c>
      <c r="F542" s="9" t="n">
        <v>45079</v>
      </c>
      <c r="G542" s="10" t="s">
        <v>333</v>
      </c>
      <c r="H542" s="11" t="n">
        <v>45079.5625</v>
      </c>
      <c r="I542" s="3" t="s">
        <v>1375</v>
      </c>
      <c r="J542" s="1" t="s">
        <v>157</v>
      </c>
      <c r="K542" s="3" t="s">
        <v>188</v>
      </c>
      <c r="L542" s="3" t="s">
        <v>183</v>
      </c>
    </row>
    <row r="543" customFormat="false" ht="18.7" hidden="false" customHeight="true" outlineLevel="0" collapsed="false">
      <c r="A543" s="8" t="n">
        <v>542</v>
      </c>
      <c r="B543" s="3" t="s">
        <v>1379</v>
      </c>
      <c r="C543" s="3" t="s">
        <v>1380</v>
      </c>
      <c r="D543" s="3" t="s">
        <v>1381</v>
      </c>
      <c r="E543" s="3" t="s">
        <v>332</v>
      </c>
      <c r="F543" s="9" t="n">
        <v>45079</v>
      </c>
      <c r="G543" s="10" t="s">
        <v>333</v>
      </c>
      <c r="H543" s="11" t="n">
        <v>45079.5625</v>
      </c>
      <c r="I543" s="3" t="s">
        <v>1375</v>
      </c>
      <c r="J543" s="1" t="s">
        <v>157</v>
      </c>
      <c r="K543" s="3" t="s">
        <v>188</v>
      </c>
      <c r="L543" s="3" t="s">
        <v>183</v>
      </c>
    </row>
    <row r="544" customFormat="false" ht="18.7" hidden="false" customHeight="true" outlineLevel="0" collapsed="false">
      <c r="A544" s="8" t="n">
        <v>543</v>
      </c>
      <c r="B544" s="3" t="s">
        <v>1382</v>
      </c>
      <c r="C544" s="3" t="s">
        <v>1383</v>
      </c>
      <c r="D544" s="3" t="s">
        <v>1384</v>
      </c>
      <c r="E544" s="3" t="s">
        <v>436</v>
      </c>
      <c r="F544" s="9" t="n">
        <v>45082</v>
      </c>
      <c r="G544" s="10" t="s">
        <v>349</v>
      </c>
      <c r="H544" s="11" t="n">
        <v>45082.375</v>
      </c>
      <c r="I544" s="3" t="s">
        <v>338</v>
      </c>
      <c r="J544" s="1" t="s">
        <v>157</v>
      </c>
      <c r="K544" s="3" t="s">
        <v>188</v>
      </c>
      <c r="L544" s="3" t="s">
        <v>183</v>
      </c>
    </row>
    <row r="545" customFormat="false" ht="18.7" hidden="false" customHeight="true" outlineLevel="0" collapsed="false">
      <c r="A545" s="8" t="n">
        <v>544</v>
      </c>
      <c r="B545" s="3" t="s">
        <v>1385</v>
      </c>
      <c r="C545" s="3" t="s">
        <v>1386</v>
      </c>
      <c r="D545" s="3" t="s">
        <v>1387</v>
      </c>
      <c r="E545" s="3" t="s">
        <v>436</v>
      </c>
      <c r="F545" s="9" t="n">
        <v>45082</v>
      </c>
      <c r="G545" s="10" t="s">
        <v>437</v>
      </c>
      <c r="H545" s="11" t="n">
        <v>45082.3958333333</v>
      </c>
      <c r="I545" s="3" t="s">
        <v>338</v>
      </c>
      <c r="J545" s="1" t="s">
        <v>157</v>
      </c>
      <c r="K545" s="3" t="s">
        <v>188</v>
      </c>
      <c r="L545" s="3" t="s">
        <v>183</v>
      </c>
    </row>
    <row r="546" customFormat="false" ht="18.7" hidden="false" customHeight="true" outlineLevel="0" collapsed="false">
      <c r="A546" s="8" t="n">
        <v>545</v>
      </c>
      <c r="B546" s="3" t="s">
        <v>1388</v>
      </c>
      <c r="C546" s="3" t="s">
        <v>1389</v>
      </c>
      <c r="D546" s="3" t="s">
        <v>1390</v>
      </c>
      <c r="E546" s="3" t="s">
        <v>436</v>
      </c>
      <c r="F546" s="9" t="n">
        <v>45082</v>
      </c>
      <c r="G546" s="10" t="s">
        <v>311</v>
      </c>
      <c r="H546" s="11" t="n">
        <v>45082.4166666667</v>
      </c>
      <c r="I546" s="3" t="s">
        <v>338</v>
      </c>
      <c r="J546" s="1" t="s">
        <v>157</v>
      </c>
      <c r="K546" s="3" t="s">
        <v>188</v>
      </c>
      <c r="L546" s="3" t="s">
        <v>183</v>
      </c>
    </row>
    <row r="547" customFormat="false" ht="18.7" hidden="false" customHeight="true" outlineLevel="0" collapsed="false">
      <c r="A547" s="8" t="n">
        <v>546</v>
      </c>
      <c r="B547" s="3" t="s">
        <v>1391</v>
      </c>
      <c r="C547" s="3" t="s">
        <v>1392</v>
      </c>
      <c r="D547" s="3" t="s">
        <v>1393</v>
      </c>
      <c r="E547" s="3" t="s">
        <v>436</v>
      </c>
      <c r="F547" s="9" t="n">
        <v>45082</v>
      </c>
      <c r="G547" s="10" t="s">
        <v>196</v>
      </c>
      <c r="H547" s="11" t="n">
        <v>45082.4375</v>
      </c>
      <c r="I547" s="3" t="s">
        <v>338</v>
      </c>
      <c r="J547" s="1" t="s">
        <v>157</v>
      </c>
      <c r="K547" s="3" t="s">
        <v>188</v>
      </c>
      <c r="L547" s="3" t="s">
        <v>183</v>
      </c>
    </row>
    <row r="548" customFormat="false" ht="18.7" hidden="false" customHeight="true" outlineLevel="0" collapsed="false">
      <c r="A548" s="8" t="n">
        <v>547</v>
      </c>
      <c r="B548" s="3" t="s">
        <v>1394</v>
      </c>
      <c r="C548" s="3" t="s">
        <v>1395</v>
      </c>
      <c r="D548" s="3" t="s">
        <v>1396</v>
      </c>
      <c r="E548" s="3" t="s">
        <v>792</v>
      </c>
      <c r="F548" s="9" t="n">
        <v>45082</v>
      </c>
      <c r="G548" s="10" t="s">
        <v>316</v>
      </c>
      <c r="H548" s="11" t="n">
        <v>45082.4583333333</v>
      </c>
      <c r="I548" s="3" t="s">
        <v>338</v>
      </c>
      <c r="J548" s="1" t="s">
        <v>157</v>
      </c>
      <c r="K548" s="3" t="s">
        <v>188</v>
      </c>
      <c r="L548" s="3" t="s">
        <v>183</v>
      </c>
    </row>
    <row r="549" customFormat="false" ht="18.7" hidden="false" customHeight="true" outlineLevel="0" collapsed="false">
      <c r="A549" s="8" t="n">
        <v>548</v>
      </c>
      <c r="B549" s="3" t="s">
        <v>1397</v>
      </c>
      <c r="C549" s="3" t="s">
        <v>1398</v>
      </c>
      <c r="D549" s="3" t="s">
        <v>1399</v>
      </c>
      <c r="E549" s="3" t="s">
        <v>792</v>
      </c>
      <c r="F549" s="9" t="n">
        <v>45082</v>
      </c>
      <c r="G549" s="10" t="s">
        <v>242</v>
      </c>
      <c r="H549" s="11" t="n">
        <v>45082.4791666667</v>
      </c>
      <c r="I549" s="3" t="s">
        <v>338</v>
      </c>
      <c r="J549" s="1" t="s">
        <v>157</v>
      </c>
      <c r="K549" s="3" t="s">
        <v>188</v>
      </c>
      <c r="L549" s="3" t="s">
        <v>183</v>
      </c>
    </row>
    <row r="550" customFormat="false" ht="18.7" hidden="false" customHeight="true" outlineLevel="0" collapsed="false">
      <c r="A550" s="8" t="n">
        <v>549</v>
      </c>
      <c r="B550" s="3" t="s">
        <v>1400</v>
      </c>
      <c r="C550" s="3" t="s">
        <v>1401</v>
      </c>
      <c r="D550" s="3" t="s">
        <v>1402</v>
      </c>
      <c r="E550" s="3" t="s">
        <v>455</v>
      </c>
      <c r="F550" s="9" t="n">
        <v>45082</v>
      </c>
      <c r="G550" s="10" t="s">
        <v>333</v>
      </c>
      <c r="H550" s="11" t="n">
        <v>45082.5625</v>
      </c>
      <c r="I550" s="3" t="s">
        <v>338</v>
      </c>
      <c r="J550" s="1" t="s">
        <v>157</v>
      </c>
      <c r="K550" s="3" t="s">
        <v>188</v>
      </c>
      <c r="L550" s="3" t="s">
        <v>183</v>
      </c>
    </row>
    <row r="551" customFormat="false" ht="18.7" hidden="false" customHeight="true" outlineLevel="0" collapsed="false">
      <c r="A551" s="8" t="n">
        <v>550</v>
      </c>
      <c r="B551" s="3" t="s">
        <v>1403</v>
      </c>
      <c r="C551" s="3" t="s">
        <v>1404</v>
      </c>
      <c r="D551" s="3" t="s">
        <v>1405</v>
      </c>
      <c r="E551" s="3" t="s">
        <v>455</v>
      </c>
      <c r="F551" s="9" t="n">
        <v>45082</v>
      </c>
      <c r="G551" s="10" t="s">
        <v>250</v>
      </c>
      <c r="H551" s="11" t="n">
        <v>45082.5833333333</v>
      </c>
      <c r="I551" s="3" t="s">
        <v>448</v>
      </c>
      <c r="J551" s="1" t="s">
        <v>157</v>
      </c>
      <c r="K551" s="3" t="s">
        <v>188</v>
      </c>
      <c r="L551" s="3" t="s">
        <v>183</v>
      </c>
    </row>
    <row r="552" customFormat="false" ht="18.7" hidden="false" customHeight="true" outlineLevel="0" collapsed="false">
      <c r="A552" s="8" t="n">
        <v>551</v>
      </c>
      <c r="B552" s="3" t="s">
        <v>1406</v>
      </c>
      <c r="C552" s="3" t="s">
        <v>1407</v>
      </c>
      <c r="D552" s="3" t="s">
        <v>1408</v>
      </c>
      <c r="E552" s="3" t="s">
        <v>436</v>
      </c>
      <c r="F552" s="9" t="n">
        <v>45082</v>
      </c>
      <c r="G552" s="10" t="s">
        <v>258</v>
      </c>
      <c r="H552" s="11" t="n">
        <v>45082.6041666667</v>
      </c>
      <c r="I552" s="3" t="s">
        <v>448</v>
      </c>
      <c r="J552" s="1" t="s">
        <v>157</v>
      </c>
      <c r="K552" s="3" t="s">
        <v>188</v>
      </c>
      <c r="L552" s="3" t="s">
        <v>183</v>
      </c>
    </row>
    <row r="553" customFormat="false" ht="18.7" hidden="false" customHeight="true" outlineLevel="0" collapsed="false">
      <c r="A553" s="8" t="n">
        <v>552</v>
      </c>
      <c r="B553" s="3" t="s">
        <v>1409</v>
      </c>
      <c r="C553" s="3" t="s">
        <v>1410</v>
      </c>
      <c r="D553" s="3" t="s">
        <v>1411</v>
      </c>
      <c r="E553" s="3" t="s">
        <v>436</v>
      </c>
      <c r="F553" s="9" t="n">
        <v>45082</v>
      </c>
      <c r="G553" s="10" t="s">
        <v>218</v>
      </c>
      <c r="H553" s="11" t="n">
        <v>45082.625</v>
      </c>
      <c r="I553" s="3" t="s">
        <v>448</v>
      </c>
      <c r="J553" s="1" t="s">
        <v>157</v>
      </c>
      <c r="K553" s="3" t="s">
        <v>188</v>
      </c>
      <c r="L553" s="3" t="s">
        <v>183</v>
      </c>
    </row>
    <row r="554" customFormat="false" ht="18.7" hidden="false" customHeight="true" outlineLevel="0" collapsed="false">
      <c r="A554" s="8" t="n">
        <v>553</v>
      </c>
      <c r="B554" s="3" t="s">
        <v>1412</v>
      </c>
      <c r="C554" s="3" t="s">
        <v>1413</v>
      </c>
      <c r="D554" s="3" t="s">
        <v>1414</v>
      </c>
      <c r="E554" s="3" t="s">
        <v>436</v>
      </c>
      <c r="F554" s="9" t="n">
        <v>45082</v>
      </c>
      <c r="G554" s="10" t="s">
        <v>224</v>
      </c>
      <c r="H554" s="11" t="n">
        <v>45082.6458333333</v>
      </c>
      <c r="I554" s="3" t="s">
        <v>448</v>
      </c>
      <c r="J554" s="1" t="s">
        <v>157</v>
      </c>
      <c r="K554" s="3" t="s">
        <v>188</v>
      </c>
      <c r="L554" s="3" t="s">
        <v>183</v>
      </c>
    </row>
    <row r="555" customFormat="false" ht="18.7" hidden="false" customHeight="true" outlineLevel="0" collapsed="false">
      <c r="A555" s="8" t="n">
        <v>554</v>
      </c>
      <c r="B555" s="3" t="s">
        <v>1415</v>
      </c>
      <c r="C555" s="3" t="s">
        <v>1416</v>
      </c>
      <c r="D555" s="3" t="s">
        <v>1417</v>
      </c>
      <c r="E555" s="3" t="s">
        <v>436</v>
      </c>
      <c r="F555" s="9" t="n">
        <v>45082</v>
      </c>
      <c r="G555" s="10" t="s">
        <v>533</v>
      </c>
      <c r="H555" s="11" t="n">
        <v>45082.6666666667</v>
      </c>
      <c r="I555" s="3" t="s">
        <v>338</v>
      </c>
      <c r="J555" s="1" t="s">
        <v>157</v>
      </c>
      <c r="K555" s="3" t="s">
        <v>188</v>
      </c>
      <c r="L555" s="3" t="s">
        <v>183</v>
      </c>
    </row>
    <row r="556" customFormat="false" ht="18.7" hidden="false" customHeight="true" outlineLevel="0" collapsed="false">
      <c r="A556" s="8" t="n">
        <v>555</v>
      </c>
      <c r="B556" s="3" t="s">
        <v>1418</v>
      </c>
      <c r="C556" s="3" t="s">
        <v>1419</v>
      </c>
      <c r="D556" s="3" t="s">
        <v>1420</v>
      </c>
      <c r="E556" s="3" t="s">
        <v>332</v>
      </c>
      <c r="F556" s="9" t="n">
        <v>45083</v>
      </c>
      <c r="G556" s="10" t="s">
        <v>349</v>
      </c>
      <c r="H556" s="11" t="n">
        <v>45083.375</v>
      </c>
      <c r="I556" s="3" t="s">
        <v>1375</v>
      </c>
      <c r="J556" s="1" t="s">
        <v>157</v>
      </c>
      <c r="K556" s="3" t="s">
        <v>188</v>
      </c>
      <c r="L556" s="3" t="s">
        <v>162</v>
      </c>
    </row>
    <row r="557" customFormat="false" ht="18.7" hidden="false" customHeight="true" outlineLevel="0" collapsed="false">
      <c r="A557" s="8" t="n">
        <v>556</v>
      </c>
      <c r="B557" s="3" t="s">
        <v>1421</v>
      </c>
      <c r="C557" s="3" t="s">
        <v>1422</v>
      </c>
      <c r="D557" s="3" t="s">
        <v>1423</v>
      </c>
      <c r="E557" s="3" t="s">
        <v>332</v>
      </c>
      <c r="F557" s="9" t="n">
        <v>45083</v>
      </c>
      <c r="G557" s="10" t="s">
        <v>349</v>
      </c>
      <c r="H557" s="11" t="n">
        <v>45083.375</v>
      </c>
      <c r="I557" s="3" t="s">
        <v>1375</v>
      </c>
      <c r="J557" s="1" t="s">
        <v>157</v>
      </c>
      <c r="K557" s="3" t="s">
        <v>188</v>
      </c>
      <c r="L557" s="3" t="s">
        <v>159</v>
      </c>
    </row>
    <row r="558" customFormat="false" ht="18.7" hidden="false" customHeight="true" outlineLevel="0" collapsed="false">
      <c r="A558" s="8" t="n">
        <v>557</v>
      </c>
      <c r="B558" s="3" t="s">
        <v>1424</v>
      </c>
      <c r="C558" s="3" t="s">
        <v>1425</v>
      </c>
      <c r="D558" s="3" t="s">
        <v>1426</v>
      </c>
      <c r="E558" s="3" t="s">
        <v>332</v>
      </c>
      <c r="F558" s="9" t="n">
        <v>45083</v>
      </c>
      <c r="G558" s="10" t="s">
        <v>349</v>
      </c>
      <c r="H558" s="11" t="n">
        <v>45083.375</v>
      </c>
      <c r="I558" s="3" t="s">
        <v>338</v>
      </c>
      <c r="J558" s="1" t="s">
        <v>157</v>
      </c>
      <c r="K558" s="3" t="s">
        <v>188</v>
      </c>
      <c r="L558" s="3" t="s">
        <v>183</v>
      </c>
    </row>
    <row r="559" customFormat="false" ht="18.7" hidden="false" customHeight="true" outlineLevel="0" collapsed="false">
      <c r="A559" s="8" t="n">
        <v>558</v>
      </c>
      <c r="B559" s="3" t="s">
        <v>1427</v>
      </c>
      <c r="C559" s="3" t="s">
        <v>1428</v>
      </c>
      <c r="D559" s="3" t="s">
        <v>1429</v>
      </c>
      <c r="E559" s="3" t="s">
        <v>1147</v>
      </c>
      <c r="F559" s="9" t="n">
        <v>45083</v>
      </c>
      <c r="G559" s="10" t="s">
        <v>349</v>
      </c>
      <c r="H559" s="11" t="n">
        <v>45083.375</v>
      </c>
      <c r="I559" s="3" t="s">
        <v>1375</v>
      </c>
      <c r="J559" s="1" t="s">
        <v>157</v>
      </c>
      <c r="K559" s="3" t="s">
        <v>188</v>
      </c>
      <c r="L559" s="3" t="s">
        <v>159</v>
      </c>
    </row>
    <row r="560" customFormat="false" ht="18.7" hidden="false" customHeight="true" outlineLevel="0" collapsed="false">
      <c r="A560" s="8" t="n">
        <v>559</v>
      </c>
      <c r="B560" s="3" t="s">
        <v>1430</v>
      </c>
      <c r="C560" s="3" t="s">
        <v>1431</v>
      </c>
      <c r="D560" s="3" t="s">
        <v>1432</v>
      </c>
      <c r="E560" s="3" t="s">
        <v>348</v>
      </c>
      <c r="F560" s="9" t="n">
        <v>45083</v>
      </c>
      <c r="G560" s="10" t="s">
        <v>1433</v>
      </c>
      <c r="H560" s="11" t="n">
        <v>45083.3819444445</v>
      </c>
      <c r="I560" s="3" t="s">
        <v>1375</v>
      </c>
      <c r="J560" s="1" t="s">
        <v>157</v>
      </c>
      <c r="K560" s="3" t="s">
        <v>188</v>
      </c>
      <c r="L560" s="3" t="s">
        <v>159</v>
      </c>
    </row>
    <row r="561" customFormat="false" ht="18.7" hidden="false" customHeight="true" outlineLevel="0" collapsed="false">
      <c r="A561" s="8" t="n">
        <v>560</v>
      </c>
      <c r="B561" s="3" t="s">
        <v>1434</v>
      </c>
      <c r="C561" s="3" t="s">
        <v>1435</v>
      </c>
      <c r="D561" s="3" t="s">
        <v>1436</v>
      </c>
      <c r="E561" s="3" t="s">
        <v>902</v>
      </c>
      <c r="F561" s="9" t="n">
        <v>45083</v>
      </c>
      <c r="G561" s="10" t="s">
        <v>1433</v>
      </c>
      <c r="H561" s="11" t="n">
        <v>45083.3819444445</v>
      </c>
      <c r="I561" s="3" t="s">
        <v>1375</v>
      </c>
      <c r="J561" s="1" t="s">
        <v>157</v>
      </c>
      <c r="K561" s="3" t="s">
        <v>188</v>
      </c>
      <c r="L561" s="3" t="s">
        <v>159</v>
      </c>
    </row>
    <row r="562" customFormat="false" ht="18.7" hidden="false" customHeight="true" outlineLevel="0" collapsed="false">
      <c r="A562" s="8" t="n">
        <v>561</v>
      </c>
      <c r="B562" s="3" t="s">
        <v>1437</v>
      </c>
      <c r="C562" s="3" t="s">
        <v>1438</v>
      </c>
      <c r="D562" s="3" t="s">
        <v>1439</v>
      </c>
      <c r="E562" s="3" t="s">
        <v>1147</v>
      </c>
      <c r="F562" s="9" t="n">
        <v>45083</v>
      </c>
      <c r="G562" s="10" t="s">
        <v>1433</v>
      </c>
      <c r="H562" s="11" t="n">
        <v>45083.3819444445</v>
      </c>
      <c r="I562" s="3" t="s">
        <v>1375</v>
      </c>
      <c r="J562" s="1" t="s">
        <v>157</v>
      </c>
      <c r="K562" s="3" t="s">
        <v>188</v>
      </c>
      <c r="L562" s="3" t="s">
        <v>159</v>
      </c>
    </row>
    <row r="563" customFormat="false" ht="18.7" hidden="false" customHeight="true" outlineLevel="0" collapsed="false">
      <c r="A563" s="8" t="n">
        <v>562</v>
      </c>
      <c r="B563" s="3" t="s">
        <v>1440</v>
      </c>
      <c r="C563" s="3" t="s">
        <v>1441</v>
      </c>
      <c r="D563" s="3" t="s">
        <v>1442</v>
      </c>
      <c r="E563" s="3" t="s">
        <v>348</v>
      </c>
      <c r="F563" s="9" t="n">
        <v>45083</v>
      </c>
      <c r="G563" s="10" t="s">
        <v>1443</v>
      </c>
      <c r="H563" s="11" t="n">
        <v>45083.3888888889</v>
      </c>
      <c r="I563" s="3" t="s">
        <v>1375</v>
      </c>
      <c r="J563" s="1" t="s">
        <v>157</v>
      </c>
      <c r="K563" s="3" t="s">
        <v>188</v>
      </c>
      <c r="L563" s="3" t="s">
        <v>159</v>
      </c>
    </row>
    <row r="564" customFormat="false" ht="18.7" hidden="false" customHeight="true" outlineLevel="0" collapsed="false">
      <c r="A564" s="8" t="n">
        <v>563</v>
      </c>
      <c r="B564" s="3" t="s">
        <v>1444</v>
      </c>
      <c r="C564" s="3" t="s">
        <v>1445</v>
      </c>
      <c r="D564" s="3" t="s">
        <v>1446</v>
      </c>
      <c r="E564" s="3" t="s">
        <v>332</v>
      </c>
      <c r="F564" s="9" t="n">
        <v>45083</v>
      </c>
      <c r="G564" s="10" t="s">
        <v>1443</v>
      </c>
      <c r="H564" s="11" t="n">
        <v>45083.3888888889</v>
      </c>
      <c r="I564" s="3" t="s">
        <v>1375</v>
      </c>
      <c r="J564" s="1" t="s">
        <v>157</v>
      </c>
      <c r="K564" s="3" t="s">
        <v>188</v>
      </c>
      <c r="L564" s="3" t="s">
        <v>162</v>
      </c>
    </row>
    <row r="565" customFormat="false" ht="18.7" hidden="false" customHeight="true" outlineLevel="0" collapsed="false">
      <c r="A565" s="8" t="n">
        <v>564</v>
      </c>
      <c r="B565" s="3" t="s">
        <v>1447</v>
      </c>
      <c r="C565" s="3" t="s">
        <v>1448</v>
      </c>
      <c r="D565" s="3" t="s">
        <v>1449</v>
      </c>
      <c r="E565" s="3" t="s">
        <v>332</v>
      </c>
      <c r="F565" s="9" t="n">
        <v>45083</v>
      </c>
      <c r="G565" s="10" t="s">
        <v>1443</v>
      </c>
      <c r="H565" s="11" t="n">
        <v>45083.3888888889</v>
      </c>
      <c r="I565" s="3" t="s">
        <v>1375</v>
      </c>
      <c r="J565" s="1" t="s">
        <v>157</v>
      </c>
      <c r="K565" s="3" t="s">
        <v>188</v>
      </c>
      <c r="L565" s="3" t="s">
        <v>159</v>
      </c>
    </row>
    <row r="566" customFormat="false" ht="18.7" hidden="false" customHeight="true" outlineLevel="0" collapsed="false">
      <c r="A566" s="8" t="n">
        <v>565</v>
      </c>
      <c r="B566" s="3" t="s">
        <v>1450</v>
      </c>
      <c r="C566" s="3" t="s">
        <v>1451</v>
      </c>
      <c r="D566" s="3" t="s">
        <v>1452</v>
      </c>
      <c r="E566" s="3" t="s">
        <v>332</v>
      </c>
      <c r="F566" s="9" t="n">
        <v>45083</v>
      </c>
      <c r="G566" s="10" t="s">
        <v>1443</v>
      </c>
      <c r="H566" s="11" t="n">
        <v>45083.3888888889</v>
      </c>
      <c r="I566" s="3" t="s">
        <v>1375</v>
      </c>
      <c r="J566" s="1" t="s">
        <v>157</v>
      </c>
      <c r="K566" s="3" t="s">
        <v>188</v>
      </c>
      <c r="L566" s="3" t="s">
        <v>159</v>
      </c>
    </row>
    <row r="567" customFormat="false" ht="18.7" hidden="false" customHeight="true" outlineLevel="0" collapsed="false">
      <c r="A567" s="8" t="n">
        <v>566</v>
      </c>
      <c r="B567" s="3" t="s">
        <v>1453</v>
      </c>
      <c r="C567" s="3" t="s">
        <v>1454</v>
      </c>
      <c r="D567" s="3" t="s">
        <v>1455</v>
      </c>
      <c r="E567" s="3" t="s">
        <v>332</v>
      </c>
      <c r="F567" s="9" t="n">
        <v>45083</v>
      </c>
      <c r="G567" s="10" t="s">
        <v>437</v>
      </c>
      <c r="H567" s="11" t="n">
        <v>45083.3958333333</v>
      </c>
      <c r="I567" s="3" t="s">
        <v>1375</v>
      </c>
      <c r="J567" s="1" t="s">
        <v>157</v>
      </c>
      <c r="K567" s="3" t="s">
        <v>188</v>
      </c>
      <c r="L567" s="3" t="s">
        <v>162</v>
      </c>
    </row>
    <row r="568" customFormat="false" ht="18.7" hidden="false" customHeight="true" outlineLevel="0" collapsed="false">
      <c r="A568" s="8" t="n">
        <v>567</v>
      </c>
      <c r="B568" s="3" t="s">
        <v>1456</v>
      </c>
      <c r="C568" s="3" t="s">
        <v>1457</v>
      </c>
      <c r="D568" s="3" t="s">
        <v>1458</v>
      </c>
      <c r="E568" s="3" t="s">
        <v>332</v>
      </c>
      <c r="F568" s="9" t="n">
        <v>45083</v>
      </c>
      <c r="G568" s="10" t="s">
        <v>437</v>
      </c>
      <c r="H568" s="11" t="n">
        <v>45083.3958333333</v>
      </c>
      <c r="I568" s="3" t="s">
        <v>338</v>
      </c>
      <c r="J568" s="1" t="s">
        <v>157</v>
      </c>
      <c r="K568" s="3" t="s">
        <v>188</v>
      </c>
      <c r="L568" s="3" t="s">
        <v>183</v>
      </c>
    </row>
    <row r="569" customFormat="false" ht="18.7" hidden="false" customHeight="true" outlineLevel="0" collapsed="false">
      <c r="A569" s="8" t="n">
        <v>568</v>
      </c>
      <c r="B569" s="3" t="s">
        <v>1459</v>
      </c>
      <c r="C569" s="3" t="s">
        <v>1460</v>
      </c>
      <c r="D569" s="3" t="s">
        <v>1461</v>
      </c>
      <c r="E569" s="3" t="s">
        <v>332</v>
      </c>
      <c r="F569" s="9" t="n">
        <v>45083</v>
      </c>
      <c r="G569" s="10" t="s">
        <v>437</v>
      </c>
      <c r="H569" s="11" t="n">
        <v>45083.3958333333</v>
      </c>
      <c r="I569" s="3" t="s">
        <v>1375</v>
      </c>
      <c r="J569" s="1" t="s">
        <v>157</v>
      </c>
      <c r="K569" s="3" t="s">
        <v>188</v>
      </c>
      <c r="L569" s="3" t="s">
        <v>162</v>
      </c>
    </row>
    <row r="570" customFormat="false" ht="18.7" hidden="false" customHeight="true" outlineLevel="0" collapsed="false">
      <c r="A570" s="8" t="n">
        <v>569</v>
      </c>
      <c r="B570" s="3" t="s">
        <v>1462</v>
      </c>
      <c r="C570" s="3" t="s">
        <v>1463</v>
      </c>
      <c r="D570" s="3" t="s">
        <v>1464</v>
      </c>
      <c r="E570" s="3" t="s">
        <v>332</v>
      </c>
      <c r="F570" s="9" t="n">
        <v>45083</v>
      </c>
      <c r="G570" s="10" t="s">
        <v>1465</v>
      </c>
      <c r="H570" s="11" t="n">
        <v>45083.4027777778</v>
      </c>
      <c r="I570" s="3" t="s">
        <v>1375</v>
      </c>
      <c r="J570" s="1" t="s">
        <v>157</v>
      </c>
      <c r="K570" s="3" t="s">
        <v>188</v>
      </c>
      <c r="L570" s="3" t="s">
        <v>162</v>
      </c>
    </row>
    <row r="571" customFormat="false" ht="18.7" hidden="false" customHeight="true" outlineLevel="0" collapsed="false">
      <c r="A571" s="8" t="n">
        <v>570</v>
      </c>
      <c r="B571" s="3" t="s">
        <v>1466</v>
      </c>
      <c r="C571" s="3" t="s">
        <v>1467</v>
      </c>
      <c r="D571" s="3" t="s">
        <v>1468</v>
      </c>
      <c r="E571" s="3" t="s">
        <v>332</v>
      </c>
      <c r="F571" s="9" t="n">
        <v>45083</v>
      </c>
      <c r="G571" s="10" t="s">
        <v>1465</v>
      </c>
      <c r="H571" s="11" t="n">
        <v>45083.4027777778</v>
      </c>
      <c r="I571" s="3" t="s">
        <v>1375</v>
      </c>
      <c r="J571" s="1" t="s">
        <v>157</v>
      </c>
      <c r="K571" s="3" t="s">
        <v>188</v>
      </c>
      <c r="L571" s="3" t="s">
        <v>162</v>
      </c>
    </row>
    <row r="572" customFormat="false" ht="18.7" hidden="false" customHeight="true" outlineLevel="0" collapsed="false">
      <c r="A572" s="8" t="n">
        <v>571</v>
      </c>
      <c r="B572" s="3" t="s">
        <v>1469</v>
      </c>
      <c r="C572" s="3" t="s">
        <v>1470</v>
      </c>
      <c r="D572" s="3" t="s">
        <v>1471</v>
      </c>
      <c r="E572" s="3" t="s">
        <v>332</v>
      </c>
      <c r="F572" s="9" t="n">
        <v>45083</v>
      </c>
      <c r="G572" s="10" t="s">
        <v>1472</v>
      </c>
      <c r="H572" s="11" t="n">
        <v>45083.4097222222</v>
      </c>
      <c r="I572" s="3" t="s">
        <v>1375</v>
      </c>
      <c r="J572" s="1" t="s">
        <v>157</v>
      </c>
      <c r="K572" s="3" t="s">
        <v>188</v>
      </c>
      <c r="L572" s="3" t="s">
        <v>159</v>
      </c>
    </row>
    <row r="573" customFormat="false" ht="18.7" hidden="false" customHeight="true" outlineLevel="0" collapsed="false">
      <c r="A573" s="8" t="n">
        <v>572</v>
      </c>
      <c r="B573" s="3" t="s">
        <v>1473</v>
      </c>
      <c r="C573" s="3" t="s">
        <v>1474</v>
      </c>
      <c r="D573" s="3" t="s">
        <v>1475</v>
      </c>
      <c r="E573" s="3" t="s">
        <v>332</v>
      </c>
      <c r="F573" s="9" t="n">
        <v>45083</v>
      </c>
      <c r="G573" s="10" t="s">
        <v>1472</v>
      </c>
      <c r="H573" s="11" t="n">
        <v>45083.4097222222</v>
      </c>
      <c r="I573" s="3" t="s">
        <v>1375</v>
      </c>
      <c r="J573" s="1" t="s">
        <v>157</v>
      </c>
      <c r="K573" s="3" t="s">
        <v>188</v>
      </c>
      <c r="L573" s="3" t="s">
        <v>162</v>
      </c>
    </row>
    <row r="574" customFormat="false" ht="18.7" hidden="false" customHeight="true" outlineLevel="0" collapsed="false">
      <c r="A574" s="8" t="n">
        <v>573</v>
      </c>
      <c r="B574" s="3" t="s">
        <v>1476</v>
      </c>
      <c r="C574" s="3" t="s">
        <v>1477</v>
      </c>
      <c r="D574" s="3" t="s">
        <v>1478</v>
      </c>
      <c r="E574" s="3" t="s">
        <v>902</v>
      </c>
      <c r="F574" s="9" t="n">
        <v>45083</v>
      </c>
      <c r="G574" s="10" t="s">
        <v>1472</v>
      </c>
      <c r="H574" s="11" t="n">
        <v>45083.4097222222</v>
      </c>
      <c r="I574" s="3" t="s">
        <v>1375</v>
      </c>
      <c r="J574" s="1" t="s">
        <v>157</v>
      </c>
      <c r="K574" s="3" t="s">
        <v>188</v>
      </c>
      <c r="L574" s="3" t="s">
        <v>159</v>
      </c>
    </row>
    <row r="575" customFormat="false" ht="18.7" hidden="false" customHeight="true" outlineLevel="0" collapsed="false">
      <c r="A575" s="8" t="n">
        <v>574</v>
      </c>
      <c r="B575" s="3" t="s">
        <v>1479</v>
      </c>
      <c r="C575" s="3" t="s">
        <v>1480</v>
      </c>
      <c r="D575" s="3" t="s">
        <v>1481</v>
      </c>
      <c r="E575" s="3" t="s">
        <v>332</v>
      </c>
      <c r="F575" s="9" t="n">
        <v>45083</v>
      </c>
      <c r="G575" s="10" t="s">
        <v>311</v>
      </c>
      <c r="H575" s="11" t="n">
        <v>45083.4166666667</v>
      </c>
      <c r="I575" s="3" t="s">
        <v>338</v>
      </c>
      <c r="J575" s="1" t="s">
        <v>157</v>
      </c>
      <c r="K575" s="3" t="s">
        <v>188</v>
      </c>
      <c r="L575" s="3" t="s">
        <v>183</v>
      </c>
    </row>
    <row r="576" customFormat="false" ht="18.7" hidden="false" customHeight="true" outlineLevel="0" collapsed="false">
      <c r="A576" s="8" t="n">
        <v>575</v>
      </c>
      <c r="B576" s="3" t="s">
        <v>1482</v>
      </c>
      <c r="C576" s="3" t="s">
        <v>1483</v>
      </c>
      <c r="D576" s="3" t="s">
        <v>1484</v>
      </c>
      <c r="E576" s="3" t="s">
        <v>332</v>
      </c>
      <c r="F576" s="9" t="n">
        <v>45083</v>
      </c>
      <c r="G576" s="10" t="s">
        <v>311</v>
      </c>
      <c r="H576" s="11" t="n">
        <v>45083.4166666667</v>
      </c>
      <c r="I576" s="3" t="s">
        <v>1375</v>
      </c>
      <c r="J576" s="1" t="s">
        <v>157</v>
      </c>
      <c r="K576" s="3" t="s">
        <v>188</v>
      </c>
      <c r="L576" s="3" t="s">
        <v>162</v>
      </c>
    </row>
    <row r="577" customFormat="false" ht="18.7" hidden="false" customHeight="true" outlineLevel="0" collapsed="false">
      <c r="A577" s="8" t="n">
        <v>576</v>
      </c>
      <c r="B577" s="3" t="s">
        <v>1485</v>
      </c>
      <c r="C577" s="3" t="s">
        <v>1486</v>
      </c>
      <c r="D577" s="3" t="s">
        <v>1487</v>
      </c>
      <c r="E577" s="3" t="s">
        <v>902</v>
      </c>
      <c r="F577" s="9" t="n">
        <v>45083</v>
      </c>
      <c r="G577" s="10" t="s">
        <v>311</v>
      </c>
      <c r="H577" s="11" t="n">
        <v>45083.4166666667</v>
      </c>
      <c r="I577" s="3" t="s">
        <v>1375</v>
      </c>
      <c r="J577" s="1" t="s">
        <v>157</v>
      </c>
      <c r="K577" s="3" t="s">
        <v>188</v>
      </c>
      <c r="L577" s="3" t="s">
        <v>162</v>
      </c>
    </row>
    <row r="578" customFormat="false" ht="18.7" hidden="false" customHeight="true" outlineLevel="0" collapsed="false">
      <c r="A578" s="8" t="n">
        <v>577</v>
      </c>
      <c r="B578" s="3" t="s">
        <v>1488</v>
      </c>
      <c r="C578" s="3" t="s">
        <v>1489</v>
      </c>
      <c r="D578" s="3" t="s">
        <v>1490</v>
      </c>
      <c r="E578" s="3" t="s">
        <v>902</v>
      </c>
      <c r="F578" s="9" t="n">
        <v>45083</v>
      </c>
      <c r="G578" s="10" t="s">
        <v>311</v>
      </c>
      <c r="H578" s="11" t="n">
        <v>45083.4166666667</v>
      </c>
      <c r="I578" s="3" t="s">
        <v>1375</v>
      </c>
      <c r="J578" s="1" t="s">
        <v>157</v>
      </c>
      <c r="K578" s="3" t="s">
        <v>188</v>
      </c>
      <c r="L578" s="3" t="s">
        <v>159</v>
      </c>
    </row>
    <row r="579" customFormat="false" ht="18.7" hidden="false" customHeight="true" outlineLevel="0" collapsed="false">
      <c r="A579" s="8" t="n">
        <v>578</v>
      </c>
      <c r="B579" s="3" t="s">
        <v>1491</v>
      </c>
      <c r="C579" s="3" t="s">
        <v>1492</v>
      </c>
      <c r="D579" s="3" t="s">
        <v>1493</v>
      </c>
      <c r="E579" s="3" t="s">
        <v>348</v>
      </c>
      <c r="F579" s="9" t="n">
        <v>45083</v>
      </c>
      <c r="G579" s="10" t="s">
        <v>1494</v>
      </c>
      <c r="H579" s="11" t="n">
        <v>45083.4236111111</v>
      </c>
      <c r="I579" s="3" t="s">
        <v>1375</v>
      </c>
      <c r="J579" s="1" t="s">
        <v>157</v>
      </c>
      <c r="K579" s="3" t="s">
        <v>188</v>
      </c>
      <c r="L579" s="3" t="s">
        <v>159</v>
      </c>
    </row>
    <row r="580" customFormat="false" ht="18.7" hidden="false" customHeight="true" outlineLevel="0" collapsed="false">
      <c r="A580" s="8" t="n">
        <v>579</v>
      </c>
      <c r="B580" s="3" t="s">
        <v>1495</v>
      </c>
      <c r="C580" s="3" t="s">
        <v>1496</v>
      </c>
      <c r="D580" s="3" t="s">
        <v>1497</v>
      </c>
      <c r="E580" s="3" t="s">
        <v>332</v>
      </c>
      <c r="F580" s="9" t="n">
        <v>45083</v>
      </c>
      <c r="G580" s="10" t="s">
        <v>1494</v>
      </c>
      <c r="H580" s="11" t="n">
        <v>45083.4236111111</v>
      </c>
      <c r="I580" s="3" t="s">
        <v>1375</v>
      </c>
      <c r="J580" s="1" t="s">
        <v>157</v>
      </c>
      <c r="K580" s="3" t="s">
        <v>188</v>
      </c>
      <c r="L580" s="3" t="s">
        <v>159</v>
      </c>
    </row>
    <row r="581" customFormat="false" ht="18.7" hidden="false" customHeight="true" outlineLevel="0" collapsed="false">
      <c r="A581" s="8" t="n">
        <v>580</v>
      </c>
      <c r="B581" s="3" t="s">
        <v>1498</v>
      </c>
      <c r="C581" s="3" t="s">
        <v>1499</v>
      </c>
      <c r="D581" s="3" t="s">
        <v>1500</v>
      </c>
      <c r="E581" s="3" t="s">
        <v>332</v>
      </c>
      <c r="F581" s="9" t="n">
        <v>45083</v>
      </c>
      <c r="G581" s="10" t="s">
        <v>1494</v>
      </c>
      <c r="H581" s="11" t="n">
        <v>45083.4236111111</v>
      </c>
      <c r="I581" s="3" t="s">
        <v>1375</v>
      </c>
      <c r="J581" s="1" t="s">
        <v>157</v>
      </c>
      <c r="K581" s="3" t="s">
        <v>188</v>
      </c>
      <c r="L581" s="3" t="s">
        <v>159</v>
      </c>
    </row>
    <row r="582" customFormat="false" ht="18.7" hidden="false" customHeight="true" outlineLevel="0" collapsed="false">
      <c r="A582" s="8" t="n">
        <v>581</v>
      </c>
      <c r="B582" s="3" t="s">
        <v>1501</v>
      </c>
      <c r="C582" s="3" t="s">
        <v>1502</v>
      </c>
      <c r="D582" s="3" t="s">
        <v>1503</v>
      </c>
      <c r="E582" s="3" t="s">
        <v>332</v>
      </c>
      <c r="F582" s="9" t="n">
        <v>45083</v>
      </c>
      <c r="G582" s="10" t="s">
        <v>1504</v>
      </c>
      <c r="H582" s="11" t="n">
        <v>45083.4305555556</v>
      </c>
      <c r="I582" s="3" t="s">
        <v>1375</v>
      </c>
      <c r="J582" s="1" t="s">
        <v>157</v>
      </c>
      <c r="K582" s="3" t="s">
        <v>188</v>
      </c>
      <c r="L582" s="3" t="s">
        <v>159</v>
      </c>
    </row>
    <row r="583" customFormat="false" ht="18.7" hidden="false" customHeight="true" outlineLevel="0" collapsed="false">
      <c r="A583" s="8" t="n">
        <v>582</v>
      </c>
      <c r="B583" s="3" t="s">
        <v>1505</v>
      </c>
      <c r="C583" s="3" t="s">
        <v>1506</v>
      </c>
      <c r="D583" s="3" t="s">
        <v>1507</v>
      </c>
      <c r="E583" s="3" t="s">
        <v>902</v>
      </c>
      <c r="F583" s="9" t="n">
        <v>45083</v>
      </c>
      <c r="G583" s="10" t="s">
        <v>1504</v>
      </c>
      <c r="H583" s="11" t="n">
        <v>45083.4305555556</v>
      </c>
      <c r="I583" s="3" t="s">
        <v>1375</v>
      </c>
      <c r="J583" s="1" t="s">
        <v>157</v>
      </c>
      <c r="K583" s="3" t="s">
        <v>188</v>
      </c>
      <c r="L583" s="3" t="s">
        <v>162</v>
      </c>
    </row>
    <row r="584" customFormat="false" ht="18.7" hidden="false" customHeight="true" outlineLevel="0" collapsed="false">
      <c r="A584" s="8" t="n">
        <v>583</v>
      </c>
      <c r="B584" s="3" t="s">
        <v>1508</v>
      </c>
      <c r="C584" s="3" t="s">
        <v>1509</v>
      </c>
      <c r="D584" s="3" t="s">
        <v>1510</v>
      </c>
      <c r="E584" s="3" t="s">
        <v>332</v>
      </c>
      <c r="F584" s="9" t="n">
        <v>45083</v>
      </c>
      <c r="G584" s="10" t="s">
        <v>196</v>
      </c>
      <c r="H584" s="11" t="n">
        <v>45083.4375</v>
      </c>
      <c r="I584" s="3" t="s">
        <v>338</v>
      </c>
      <c r="J584" s="1" t="s">
        <v>157</v>
      </c>
      <c r="K584" s="3" t="s">
        <v>188</v>
      </c>
      <c r="L584" s="3" t="s">
        <v>183</v>
      </c>
    </row>
    <row r="585" customFormat="false" ht="18.7" hidden="false" customHeight="true" outlineLevel="0" collapsed="false">
      <c r="A585" s="8" t="n">
        <v>584</v>
      </c>
      <c r="B585" s="3" t="s">
        <v>1511</v>
      </c>
      <c r="C585" s="3" t="s">
        <v>1512</v>
      </c>
      <c r="D585" s="3" t="s">
        <v>1513</v>
      </c>
      <c r="E585" s="3" t="s">
        <v>332</v>
      </c>
      <c r="F585" s="9" t="n">
        <v>45083</v>
      </c>
      <c r="G585" s="10" t="s">
        <v>196</v>
      </c>
      <c r="H585" s="11" t="n">
        <v>45083.4375</v>
      </c>
      <c r="I585" s="3" t="s">
        <v>1375</v>
      </c>
      <c r="J585" s="1" t="s">
        <v>157</v>
      </c>
      <c r="K585" s="3" t="s">
        <v>188</v>
      </c>
      <c r="L585" s="3" t="s">
        <v>162</v>
      </c>
    </row>
    <row r="586" customFormat="false" ht="18.7" hidden="false" customHeight="true" outlineLevel="0" collapsed="false">
      <c r="A586" s="8" t="n">
        <v>585</v>
      </c>
      <c r="B586" s="3" t="s">
        <v>1514</v>
      </c>
      <c r="C586" s="3" t="s">
        <v>1515</v>
      </c>
      <c r="D586" s="3" t="s">
        <v>1516</v>
      </c>
      <c r="E586" s="3" t="s">
        <v>332</v>
      </c>
      <c r="F586" s="9" t="n">
        <v>45083</v>
      </c>
      <c r="G586" s="10" t="s">
        <v>1517</v>
      </c>
      <c r="H586" s="11" t="n">
        <v>45083.4444444445</v>
      </c>
      <c r="I586" s="3" t="s">
        <v>1375</v>
      </c>
      <c r="J586" s="1" t="s">
        <v>157</v>
      </c>
      <c r="K586" s="3" t="s">
        <v>188</v>
      </c>
      <c r="L586" s="3" t="s">
        <v>159</v>
      </c>
    </row>
    <row r="587" customFormat="false" ht="18.7" hidden="false" customHeight="true" outlineLevel="0" collapsed="false">
      <c r="A587" s="8" t="n">
        <v>586</v>
      </c>
      <c r="B587" s="3" t="s">
        <v>1518</v>
      </c>
      <c r="C587" s="3" t="s">
        <v>1519</v>
      </c>
      <c r="D587" s="3" t="s">
        <v>1520</v>
      </c>
      <c r="E587" s="3" t="s">
        <v>332</v>
      </c>
      <c r="F587" s="9" t="n">
        <v>45083</v>
      </c>
      <c r="G587" s="10" t="s">
        <v>1521</v>
      </c>
      <c r="H587" s="11" t="n">
        <v>45083.4513888889</v>
      </c>
      <c r="I587" s="3" t="s">
        <v>1375</v>
      </c>
      <c r="J587" s="1" t="s">
        <v>157</v>
      </c>
      <c r="K587" s="3" t="s">
        <v>188</v>
      </c>
      <c r="L587" s="3" t="s">
        <v>162</v>
      </c>
    </row>
    <row r="588" customFormat="false" ht="18.7" hidden="false" customHeight="true" outlineLevel="0" collapsed="false">
      <c r="A588" s="8" t="n">
        <v>587</v>
      </c>
      <c r="B588" s="3" t="s">
        <v>1522</v>
      </c>
      <c r="C588" s="3" t="s">
        <v>1523</v>
      </c>
      <c r="D588" s="3" t="s">
        <v>1524</v>
      </c>
      <c r="E588" s="3" t="s">
        <v>332</v>
      </c>
      <c r="F588" s="9" t="n">
        <v>45083</v>
      </c>
      <c r="G588" s="10" t="s">
        <v>316</v>
      </c>
      <c r="H588" s="11" t="n">
        <v>45083.4583333333</v>
      </c>
      <c r="I588" s="3" t="s">
        <v>338</v>
      </c>
      <c r="J588" s="1" t="s">
        <v>157</v>
      </c>
      <c r="K588" s="3" t="s">
        <v>188</v>
      </c>
      <c r="L588" s="3" t="s">
        <v>183</v>
      </c>
    </row>
    <row r="589" customFormat="false" ht="18.7" hidden="false" customHeight="true" outlineLevel="0" collapsed="false">
      <c r="A589" s="8" t="n">
        <v>588</v>
      </c>
      <c r="B589" s="3" t="s">
        <v>1525</v>
      </c>
      <c r="C589" s="3" t="s">
        <v>1526</v>
      </c>
      <c r="D589" s="3" t="s">
        <v>1527</v>
      </c>
      <c r="E589" s="3" t="s">
        <v>348</v>
      </c>
      <c r="F589" s="9" t="n">
        <v>45083</v>
      </c>
      <c r="G589" s="10" t="s">
        <v>242</v>
      </c>
      <c r="H589" s="11" t="n">
        <v>45083.4791666667</v>
      </c>
      <c r="I589" s="3" t="s">
        <v>334</v>
      </c>
      <c r="J589" s="1" t="s">
        <v>157</v>
      </c>
      <c r="K589" s="3" t="s">
        <v>188</v>
      </c>
      <c r="L589" s="3" t="s">
        <v>183</v>
      </c>
    </row>
    <row r="590" customFormat="false" ht="18.7" hidden="false" customHeight="true" outlineLevel="0" collapsed="false">
      <c r="A590" s="8" t="n">
        <v>589</v>
      </c>
      <c r="B590" s="3" t="s">
        <v>1528</v>
      </c>
      <c r="C590" s="3" t="s">
        <v>1529</v>
      </c>
      <c r="D590" s="3" t="s">
        <v>1530</v>
      </c>
      <c r="E590" s="3" t="s">
        <v>332</v>
      </c>
      <c r="F590" s="9" t="n">
        <v>45083</v>
      </c>
      <c r="G590" s="10" t="s">
        <v>333</v>
      </c>
      <c r="H590" s="11" t="n">
        <v>45083.5625</v>
      </c>
      <c r="I590" s="3" t="s">
        <v>338</v>
      </c>
      <c r="J590" s="1" t="s">
        <v>157</v>
      </c>
      <c r="K590" s="3" t="s">
        <v>188</v>
      </c>
      <c r="L590" s="3" t="s">
        <v>183</v>
      </c>
    </row>
    <row r="591" customFormat="false" ht="18.7" hidden="false" customHeight="true" outlineLevel="0" collapsed="false">
      <c r="A591" s="8" t="n">
        <v>590</v>
      </c>
      <c r="B591" s="3" t="s">
        <v>1531</v>
      </c>
      <c r="C591" s="3" t="s">
        <v>1532</v>
      </c>
      <c r="D591" s="3" t="s">
        <v>1533</v>
      </c>
      <c r="E591" s="3" t="s">
        <v>348</v>
      </c>
      <c r="F591" s="9" t="n">
        <v>45083</v>
      </c>
      <c r="G591" s="10" t="s">
        <v>250</v>
      </c>
      <c r="H591" s="11" t="n">
        <v>45083.5833333333</v>
      </c>
      <c r="I591" s="3" t="s">
        <v>338</v>
      </c>
      <c r="J591" s="1" t="s">
        <v>157</v>
      </c>
      <c r="K591" s="3" t="s">
        <v>188</v>
      </c>
      <c r="L591" s="3" t="s">
        <v>162</v>
      </c>
    </row>
    <row r="592" customFormat="false" ht="18.7" hidden="false" customHeight="true" outlineLevel="0" collapsed="false">
      <c r="A592" s="8" t="n">
        <v>591</v>
      </c>
      <c r="B592" s="3" t="s">
        <v>1534</v>
      </c>
      <c r="C592" s="3" t="s">
        <v>1535</v>
      </c>
      <c r="D592" s="3" t="s">
        <v>1536</v>
      </c>
      <c r="E592" s="3" t="s">
        <v>332</v>
      </c>
      <c r="F592" s="9" t="n">
        <v>45083</v>
      </c>
      <c r="G592" s="10" t="s">
        <v>250</v>
      </c>
      <c r="H592" s="11" t="n">
        <v>45083.5833333333</v>
      </c>
      <c r="I592" s="3" t="s">
        <v>367</v>
      </c>
      <c r="J592" s="1" t="s">
        <v>157</v>
      </c>
      <c r="K592" s="3" t="s">
        <v>188</v>
      </c>
      <c r="L592" s="3" t="s">
        <v>183</v>
      </c>
    </row>
    <row r="593" customFormat="false" ht="18.7" hidden="false" customHeight="true" outlineLevel="0" collapsed="false">
      <c r="A593" s="8" t="n">
        <v>592</v>
      </c>
      <c r="B593" s="3" t="s">
        <v>1537</v>
      </c>
      <c r="C593" s="3" t="s">
        <v>1538</v>
      </c>
      <c r="D593" s="3" t="s">
        <v>1539</v>
      </c>
      <c r="E593" s="3" t="s">
        <v>332</v>
      </c>
      <c r="F593" s="9" t="n">
        <v>45083</v>
      </c>
      <c r="G593" s="10" t="s">
        <v>258</v>
      </c>
      <c r="H593" s="11" t="n">
        <v>45083.6041666667</v>
      </c>
      <c r="I593" s="3" t="s">
        <v>338</v>
      </c>
      <c r="J593" s="1" t="s">
        <v>157</v>
      </c>
      <c r="K593" s="3" t="s">
        <v>188</v>
      </c>
      <c r="L593" s="3" t="s">
        <v>183</v>
      </c>
    </row>
    <row r="594" customFormat="false" ht="18.7" hidden="false" customHeight="true" outlineLevel="0" collapsed="false">
      <c r="A594" s="8" t="n">
        <v>593</v>
      </c>
      <c r="B594" s="3" t="s">
        <v>1540</v>
      </c>
      <c r="C594" s="3" t="s">
        <v>1541</v>
      </c>
      <c r="D594" s="3" t="s">
        <v>1542</v>
      </c>
      <c r="E594" s="3" t="s">
        <v>332</v>
      </c>
      <c r="F594" s="9" t="n">
        <v>45083</v>
      </c>
      <c r="G594" s="10" t="s">
        <v>218</v>
      </c>
      <c r="H594" s="11" t="n">
        <v>45083.625</v>
      </c>
      <c r="I594" s="3" t="s">
        <v>338</v>
      </c>
      <c r="J594" s="1" t="s">
        <v>157</v>
      </c>
      <c r="K594" s="3" t="s">
        <v>188</v>
      </c>
      <c r="L594" s="3" t="s">
        <v>183</v>
      </c>
    </row>
    <row r="595" customFormat="false" ht="18.7" hidden="false" customHeight="true" outlineLevel="0" collapsed="false">
      <c r="A595" s="8" t="n">
        <v>594</v>
      </c>
      <c r="B595" s="3" t="s">
        <v>1543</v>
      </c>
      <c r="C595" s="3" t="s">
        <v>1544</v>
      </c>
      <c r="D595" s="3" t="s">
        <v>1545</v>
      </c>
      <c r="E595" s="3" t="s">
        <v>332</v>
      </c>
      <c r="F595" s="9" t="n">
        <v>45083</v>
      </c>
      <c r="G595" s="10" t="s">
        <v>224</v>
      </c>
      <c r="H595" s="11" t="n">
        <v>45083.6458333333</v>
      </c>
      <c r="I595" s="3" t="s">
        <v>334</v>
      </c>
      <c r="J595" s="1" t="s">
        <v>157</v>
      </c>
      <c r="K595" s="3" t="s">
        <v>188</v>
      </c>
      <c r="L595" s="3" t="s">
        <v>183</v>
      </c>
    </row>
    <row r="596" customFormat="false" ht="18.7" hidden="false" customHeight="true" outlineLevel="0" collapsed="false">
      <c r="A596" s="8" t="n">
        <v>595</v>
      </c>
      <c r="B596" s="3" t="s">
        <v>1546</v>
      </c>
      <c r="C596" s="3" t="s">
        <v>1547</v>
      </c>
      <c r="D596" s="3" t="s">
        <v>1548</v>
      </c>
      <c r="E596" s="3" t="s">
        <v>332</v>
      </c>
      <c r="F596" s="9" t="n">
        <v>45083</v>
      </c>
      <c r="G596" s="10" t="s">
        <v>533</v>
      </c>
      <c r="H596" s="11" t="n">
        <v>45083.6666666667</v>
      </c>
      <c r="I596" s="3" t="s">
        <v>448</v>
      </c>
      <c r="J596" s="1" t="s">
        <v>157</v>
      </c>
      <c r="K596" s="3" t="s">
        <v>188</v>
      </c>
      <c r="L596" s="3" t="s">
        <v>183</v>
      </c>
    </row>
    <row r="597" customFormat="false" ht="18.7" hidden="false" customHeight="true" outlineLevel="0" collapsed="false">
      <c r="A597" s="8" t="n">
        <v>596</v>
      </c>
      <c r="B597" s="3" t="s">
        <v>1549</v>
      </c>
      <c r="C597" s="3" t="s">
        <v>1550</v>
      </c>
      <c r="D597" s="3" t="s">
        <v>1551</v>
      </c>
      <c r="E597" s="3" t="s">
        <v>792</v>
      </c>
      <c r="F597" s="9" t="n">
        <v>45084</v>
      </c>
      <c r="G597" s="10" t="s">
        <v>349</v>
      </c>
      <c r="H597" s="11" t="n">
        <v>45084.375</v>
      </c>
      <c r="I597" s="3" t="s">
        <v>338</v>
      </c>
      <c r="J597" s="1" t="s">
        <v>157</v>
      </c>
      <c r="K597" s="3" t="s">
        <v>188</v>
      </c>
      <c r="L597" s="3" t="s">
        <v>183</v>
      </c>
    </row>
    <row r="598" customFormat="false" ht="18.7" hidden="false" customHeight="true" outlineLevel="0" collapsed="false">
      <c r="A598" s="8" t="n">
        <v>597</v>
      </c>
      <c r="B598" s="3" t="s">
        <v>1552</v>
      </c>
      <c r="C598" s="3" t="s">
        <v>1553</v>
      </c>
      <c r="D598" s="3" t="s">
        <v>1554</v>
      </c>
      <c r="E598" s="3" t="s">
        <v>436</v>
      </c>
      <c r="F598" s="9" t="n">
        <v>45084</v>
      </c>
      <c r="G598" s="10" t="s">
        <v>437</v>
      </c>
      <c r="H598" s="11" t="n">
        <v>45084.3958333333</v>
      </c>
      <c r="I598" s="3" t="s">
        <v>338</v>
      </c>
      <c r="J598" s="1" t="s">
        <v>157</v>
      </c>
      <c r="K598" s="3" t="s">
        <v>188</v>
      </c>
      <c r="L598" s="3" t="s">
        <v>183</v>
      </c>
    </row>
    <row r="599" customFormat="false" ht="18.7" hidden="false" customHeight="true" outlineLevel="0" collapsed="false">
      <c r="A599" s="8" t="n">
        <v>598</v>
      </c>
      <c r="B599" s="3" t="s">
        <v>1555</v>
      </c>
      <c r="C599" s="3" t="s">
        <v>1556</v>
      </c>
      <c r="D599" s="3" t="s">
        <v>1557</v>
      </c>
      <c r="E599" s="3" t="s">
        <v>436</v>
      </c>
      <c r="F599" s="9" t="n">
        <v>45084</v>
      </c>
      <c r="G599" s="10" t="s">
        <v>311</v>
      </c>
      <c r="H599" s="11" t="n">
        <v>45084.4166666667</v>
      </c>
      <c r="I599" s="3" t="s">
        <v>338</v>
      </c>
      <c r="J599" s="1" t="s">
        <v>157</v>
      </c>
      <c r="K599" s="3" t="s">
        <v>188</v>
      </c>
      <c r="L599" s="3" t="s">
        <v>183</v>
      </c>
    </row>
    <row r="600" customFormat="false" ht="18.7" hidden="false" customHeight="true" outlineLevel="0" collapsed="false">
      <c r="A600" s="8" t="n">
        <v>599</v>
      </c>
      <c r="B600" s="3" t="s">
        <v>1558</v>
      </c>
      <c r="C600" s="3" t="s">
        <v>1559</v>
      </c>
      <c r="D600" s="3" t="s">
        <v>1560</v>
      </c>
      <c r="E600" s="3" t="s">
        <v>436</v>
      </c>
      <c r="F600" s="9" t="n">
        <v>45084</v>
      </c>
      <c r="G600" s="10" t="s">
        <v>196</v>
      </c>
      <c r="H600" s="11" t="n">
        <v>45084.4375</v>
      </c>
      <c r="I600" s="3" t="s">
        <v>338</v>
      </c>
      <c r="J600" s="1" t="s">
        <v>157</v>
      </c>
      <c r="K600" s="3" t="s">
        <v>188</v>
      </c>
      <c r="L600" s="3" t="s">
        <v>183</v>
      </c>
    </row>
    <row r="601" customFormat="false" ht="18.7" hidden="false" customHeight="true" outlineLevel="0" collapsed="false">
      <c r="A601" s="8" t="n">
        <v>600</v>
      </c>
      <c r="B601" s="3" t="s">
        <v>1561</v>
      </c>
      <c r="C601" s="3" t="s">
        <v>1562</v>
      </c>
      <c r="D601" s="3" t="s">
        <v>1563</v>
      </c>
      <c r="E601" s="3" t="s">
        <v>792</v>
      </c>
      <c r="F601" s="9" t="n">
        <v>45084</v>
      </c>
      <c r="G601" s="10" t="s">
        <v>316</v>
      </c>
      <c r="H601" s="11" t="n">
        <v>45084.4583333333</v>
      </c>
      <c r="I601" s="3" t="s">
        <v>338</v>
      </c>
      <c r="J601" s="1" t="s">
        <v>157</v>
      </c>
      <c r="K601" s="3" t="s">
        <v>188</v>
      </c>
      <c r="L601" s="3" t="s">
        <v>183</v>
      </c>
    </row>
    <row r="602" customFormat="false" ht="18.7" hidden="false" customHeight="true" outlineLevel="0" collapsed="false">
      <c r="A602" s="8" t="n">
        <v>601</v>
      </c>
      <c r="B602" s="3" t="s">
        <v>1564</v>
      </c>
      <c r="C602" s="3" t="s">
        <v>1565</v>
      </c>
      <c r="D602" s="3" t="s">
        <v>1566</v>
      </c>
      <c r="E602" s="3" t="s">
        <v>436</v>
      </c>
      <c r="F602" s="9" t="n">
        <v>45084</v>
      </c>
      <c r="G602" s="10" t="s">
        <v>242</v>
      </c>
      <c r="H602" s="11" t="n">
        <v>45084.4791666667</v>
      </c>
      <c r="I602" s="3" t="s">
        <v>338</v>
      </c>
      <c r="J602" s="1" t="s">
        <v>157</v>
      </c>
      <c r="K602" s="3" t="s">
        <v>188</v>
      </c>
      <c r="L602" s="3" t="s">
        <v>183</v>
      </c>
    </row>
    <row r="603" customFormat="false" ht="18.7" hidden="false" customHeight="true" outlineLevel="0" collapsed="false">
      <c r="A603" s="8" t="n">
        <v>602</v>
      </c>
      <c r="B603" s="3" t="s">
        <v>1567</v>
      </c>
      <c r="C603" s="3" t="s">
        <v>1568</v>
      </c>
      <c r="D603" s="3" t="s">
        <v>1569</v>
      </c>
      <c r="E603" s="3" t="s">
        <v>436</v>
      </c>
      <c r="F603" s="9" t="n">
        <v>45084</v>
      </c>
      <c r="G603" s="10" t="s">
        <v>250</v>
      </c>
      <c r="H603" s="11" t="n">
        <v>45084.5833333333</v>
      </c>
      <c r="I603" s="3" t="s">
        <v>338</v>
      </c>
      <c r="J603" s="1" t="s">
        <v>157</v>
      </c>
      <c r="K603" s="3" t="s">
        <v>188</v>
      </c>
      <c r="L603" s="3" t="s">
        <v>183</v>
      </c>
    </row>
    <row r="604" customFormat="false" ht="18.7" hidden="false" customHeight="true" outlineLevel="0" collapsed="false">
      <c r="A604" s="8" t="n">
        <v>603</v>
      </c>
      <c r="B604" s="3" t="s">
        <v>1570</v>
      </c>
      <c r="C604" s="3" t="s">
        <v>1571</v>
      </c>
      <c r="D604" s="3" t="s">
        <v>1572</v>
      </c>
      <c r="E604" s="3" t="s">
        <v>455</v>
      </c>
      <c r="F604" s="9" t="n">
        <v>45084</v>
      </c>
      <c r="G604" s="10" t="s">
        <v>533</v>
      </c>
      <c r="H604" s="11" t="n">
        <v>45084.6666666667</v>
      </c>
      <c r="I604" s="3" t="s">
        <v>448</v>
      </c>
      <c r="J604" s="1" t="s">
        <v>157</v>
      </c>
      <c r="K604" s="3" t="s">
        <v>188</v>
      </c>
      <c r="L604" s="3" t="s">
        <v>183</v>
      </c>
    </row>
    <row r="605" customFormat="false" ht="18.7" hidden="false" customHeight="true" outlineLevel="0" collapsed="false">
      <c r="A605" s="8" t="n">
        <v>604</v>
      </c>
      <c r="B605" s="3" t="s">
        <v>1573</v>
      </c>
      <c r="C605" s="3" t="s">
        <v>1574</v>
      </c>
      <c r="D605" s="3" t="s">
        <v>1575</v>
      </c>
      <c r="E605" s="3" t="s">
        <v>436</v>
      </c>
      <c r="F605" s="9" t="n">
        <v>45084</v>
      </c>
      <c r="G605" s="10" t="s">
        <v>533</v>
      </c>
      <c r="H605" s="11" t="n">
        <v>45084.6666666667</v>
      </c>
      <c r="I605" s="3" t="s">
        <v>448</v>
      </c>
      <c r="J605" s="1" t="s">
        <v>157</v>
      </c>
      <c r="K605" s="3" t="s">
        <v>188</v>
      </c>
      <c r="L605" s="3" t="s">
        <v>162</v>
      </c>
    </row>
    <row r="606" customFormat="false" ht="18.7" hidden="false" customHeight="true" outlineLevel="0" collapsed="false">
      <c r="A606" s="8" t="n">
        <v>605</v>
      </c>
      <c r="B606" s="3" t="s">
        <v>1272</v>
      </c>
      <c r="C606" s="3" t="s">
        <v>1273</v>
      </c>
      <c r="D606" s="3" t="s">
        <v>1274</v>
      </c>
      <c r="E606" s="3" t="s">
        <v>436</v>
      </c>
      <c r="F606" s="9" t="n">
        <v>45085</v>
      </c>
      <c r="G606" s="10" t="s">
        <v>930</v>
      </c>
      <c r="H606" s="11" t="n">
        <v>45085.3541666667</v>
      </c>
      <c r="I606" s="3" t="s">
        <v>338</v>
      </c>
      <c r="J606" s="1" t="s">
        <v>157</v>
      </c>
      <c r="K606" s="3" t="s">
        <v>188</v>
      </c>
      <c r="L606" s="3" t="s">
        <v>159</v>
      </c>
    </row>
    <row r="607" customFormat="false" ht="18.7" hidden="false" customHeight="true" outlineLevel="0" collapsed="false">
      <c r="A607" s="8" t="n">
        <v>606</v>
      </c>
      <c r="B607" s="3" t="s">
        <v>1576</v>
      </c>
      <c r="C607" s="3" t="s">
        <v>1577</v>
      </c>
      <c r="D607" s="3" t="s">
        <v>1578</v>
      </c>
      <c r="E607" s="3" t="s">
        <v>902</v>
      </c>
      <c r="F607" s="9" t="n">
        <v>45085</v>
      </c>
      <c r="G607" s="10" t="s">
        <v>349</v>
      </c>
      <c r="H607" s="11" t="n">
        <v>45085.375</v>
      </c>
      <c r="I607" s="3" t="s">
        <v>338</v>
      </c>
      <c r="J607" s="1" t="s">
        <v>157</v>
      </c>
      <c r="K607" s="3" t="s">
        <v>188</v>
      </c>
      <c r="L607" s="3" t="s">
        <v>183</v>
      </c>
    </row>
    <row r="608" customFormat="false" ht="18.7" hidden="false" customHeight="true" outlineLevel="0" collapsed="false">
      <c r="A608" s="8" t="n">
        <v>607</v>
      </c>
      <c r="B608" s="3" t="s">
        <v>1579</v>
      </c>
      <c r="C608" s="3" t="s">
        <v>1580</v>
      </c>
      <c r="D608" s="3" t="s">
        <v>1581</v>
      </c>
      <c r="E608" s="3" t="s">
        <v>332</v>
      </c>
      <c r="F608" s="9" t="n">
        <v>45085</v>
      </c>
      <c r="G608" s="10" t="s">
        <v>437</v>
      </c>
      <c r="H608" s="11" t="n">
        <v>45085.3958333333</v>
      </c>
      <c r="I608" s="3" t="s">
        <v>448</v>
      </c>
      <c r="J608" s="1" t="s">
        <v>157</v>
      </c>
      <c r="K608" s="3" t="s">
        <v>188</v>
      </c>
      <c r="L608" s="3" t="s">
        <v>183</v>
      </c>
    </row>
    <row r="609" customFormat="false" ht="18.7" hidden="false" customHeight="true" outlineLevel="0" collapsed="false">
      <c r="A609" s="8" t="n">
        <v>608</v>
      </c>
      <c r="B609" s="3" t="s">
        <v>1582</v>
      </c>
      <c r="C609" s="3" t="s">
        <v>1583</v>
      </c>
      <c r="D609" s="3" t="s">
        <v>1584</v>
      </c>
      <c r="E609" s="3" t="s">
        <v>332</v>
      </c>
      <c r="F609" s="9" t="n">
        <v>45085</v>
      </c>
      <c r="G609" s="10" t="s">
        <v>311</v>
      </c>
      <c r="H609" s="11" t="n">
        <v>45085.4166666667</v>
      </c>
      <c r="I609" s="3" t="s">
        <v>338</v>
      </c>
      <c r="J609" s="1" t="s">
        <v>157</v>
      </c>
      <c r="K609" s="3" t="s">
        <v>188</v>
      </c>
      <c r="L609" s="3" t="s">
        <v>183</v>
      </c>
    </row>
    <row r="610" customFormat="false" ht="18.7" hidden="false" customHeight="true" outlineLevel="0" collapsed="false">
      <c r="A610" s="8" t="n">
        <v>609</v>
      </c>
      <c r="B610" s="3" t="s">
        <v>1585</v>
      </c>
      <c r="C610" s="3" t="s">
        <v>1586</v>
      </c>
      <c r="D610" s="3" t="s">
        <v>1587</v>
      </c>
      <c r="E610" s="3" t="s">
        <v>332</v>
      </c>
      <c r="F610" s="9" t="n">
        <v>45085</v>
      </c>
      <c r="G610" s="10" t="s">
        <v>196</v>
      </c>
      <c r="H610" s="11" t="n">
        <v>45085.4375</v>
      </c>
      <c r="I610" s="3" t="s">
        <v>338</v>
      </c>
      <c r="J610" s="1" t="s">
        <v>157</v>
      </c>
      <c r="K610" s="3" t="s">
        <v>188</v>
      </c>
      <c r="L610" s="3" t="s">
        <v>162</v>
      </c>
    </row>
    <row r="611" customFormat="false" ht="18.7" hidden="false" customHeight="true" outlineLevel="0" collapsed="false">
      <c r="A611" s="8" t="n">
        <v>610</v>
      </c>
      <c r="B611" s="3" t="s">
        <v>1588</v>
      </c>
      <c r="C611" s="3" t="s">
        <v>1589</v>
      </c>
      <c r="D611" s="3" t="s">
        <v>1590</v>
      </c>
      <c r="E611" s="3" t="s">
        <v>332</v>
      </c>
      <c r="F611" s="9" t="n">
        <v>45085</v>
      </c>
      <c r="G611" s="10" t="s">
        <v>196</v>
      </c>
      <c r="H611" s="11" t="n">
        <v>45085.4375</v>
      </c>
      <c r="I611" s="3" t="s">
        <v>338</v>
      </c>
      <c r="J611" s="1" t="s">
        <v>157</v>
      </c>
      <c r="K611" s="3" t="s">
        <v>188</v>
      </c>
      <c r="L611" s="3" t="s">
        <v>183</v>
      </c>
    </row>
    <row r="612" customFormat="false" ht="18.7" hidden="false" customHeight="true" outlineLevel="0" collapsed="false">
      <c r="A612" s="8" t="n">
        <v>611</v>
      </c>
      <c r="B612" s="3" t="s">
        <v>1591</v>
      </c>
      <c r="C612" s="3" t="s">
        <v>1592</v>
      </c>
      <c r="D612" s="3" t="s">
        <v>1593</v>
      </c>
      <c r="E612" s="3" t="s">
        <v>332</v>
      </c>
      <c r="F612" s="9" t="n">
        <v>45085</v>
      </c>
      <c r="G612" s="10" t="s">
        <v>316</v>
      </c>
      <c r="H612" s="11" t="n">
        <v>45085.4583333333</v>
      </c>
      <c r="I612" s="3" t="s">
        <v>338</v>
      </c>
      <c r="J612" s="1" t="s">
        <v>157</v>
      </c>
      <c r="K612" s="3" t="s">
        <v>188</v>
      </c>
      <c r="L612" s="3" t="s">
        <v>183</v>
      </c>
    </row>
    <row r="613" customFormat="false" ht="18.7" hidden="false" customHeight="true" outlineLevel="0" collapsed="false">
      <c r="A613" s="8" t="n">
        <v>612</v>
      </c>
      <c r="B613" s="3" t="s">
        <v>1594</v>
      </c>
      <c r="C613" s="3" t="s">
        <v>1595</v>
      </c>
      <c r="D613" s="3" t="s">
        <v>1596</v>
      </c>
      <c r="E613" s="3" t="s">
        <v>332</v>
      </c>
      <c r="F613" s="9" t="n">
        <v>45085</v>
      </c>
      <c r="G613" s="10" t="s">
        <v>242</v>
      </c>
      <c r="H613" s="11" t="n">
        <v>45085.4791666667</v>
      </c>
      <c r="I613" s="3" t="s">
        <v>338</v>
      </c>
      <c r="J613" s="1" t="s">
        <v>157</v>
      </c>
      <c r="K613" s="3" t="s">
        <v>188</v>
      </c>
      <c r="L613" s="3" t="s">
        <v>183</v>
      </c>
    </row>
    <row r="614" customFormat="false" ht="18.7" hidden="false" customHeight="true" outlineLevel="0" collapsed="false">
      <c r="A614" s="8" t="n">
        <v>613</v>
      </c>
      <c r="B614" s="3" t="s">
        <v>1597</v>
      </c>
      <c r="C614" s="3" t="s">
        <v>1598</v>
      </c>
      <c r="D614" s="3" t="s">
        <v>1599</v>
      </c>
      <c r="E614" s="3" t="s">
        <v>332</v>
      </c>
      <c r="F614" s="9" t="n">
        <v>45085</v>
      </c>
      <c r="G614" s="10" t="s">
        <v>333</v>
      </c>
      <c r="H614" s="11" t="n">
        <v>45085.5625</v>
      </c>
      <c r="I614" s="3" t="s">
        <v>334</v>
      </c>
      <c r="J614" s="1" t="s">
        <v>157</v>
      </c>
      <c r="K614" s="3" t="s">
        <v>188</v>
      </c>
      <c r="L614" s="3" t="s">
        <v>183</v>
      </c>
    </row>
    <row r="615" customFormat="false" ht="18.7" hidden="false" customHeight="true" outlineLevel="0" collapsed="false">
      <c r="A615" s="8" t="n">
        <v>614</v>
      </c>
      <c r="B615" s="3" t="s">
        <v>1600</v>
      </c>
      <c r="C615" s="3" t="s">
        <v>1601</v>
      </c>
      <c r="D615" s="3" t="s">
        <v>1602</v>
      </c>
      <c r="E615" s="3" t="s">
        <v>902</v>
      </c>
      <c r="F615" s="9" t="n">
        <v>45085</v>
      </c>
      <c r="G615" s="10" t="s">
        <v>250</v>
      </c>
      <c r="H615" s="11" t="n">
        <v>45085.5833333333</v>
      </c>
      <c r="I615" s="3" t="s">
        <v>338</v>
      </c>
      <c r="J615" s="1" t="s">
        <v>157</v>
      </c>
      <c r="K615" s="3" t="s">
        <v>188</v>
      </c>
      <c r="L615" s="3" t="s">
        <v>183</v>
      </c>
    </row>
    <row r="616" customFormat="false" ht="18.7" hidden="false" customHeight="true" outlineLevel="0" collapsed="false">
      <c r="A616" s="8" t="n">
        <v>615</v>
      </c>
      <c r="B616" s="3" t="s">
        <v>1603</v>
      </c>
      <c r="C616" s="3" t="s">
        <v>1604</v>
      </c>
      <c r="D616" s="3" t="s">
        <v>1605</v>
      </c>
      <c r="E616" s="3" t="s">
        <v>332</v>
      </c>
      <c r="F616" s="9" t="n">
        <v>45085</v>
      </c>
      <c r="G616" s="10" t="s">
        <v>258</v>
      </c>
      <c r="H616" s="11" t="n">
        <v>45085.6041666667</v>
      </c>
      <c r="I616" s="3" t="s">
        <v>338</v>
      </c>
      <c r="J616" s="1" t="s">
        <v>157</v>
      </c>
      <c r="K616" s="3" t="s">
        <v>188</v>
      </c>
      <c r="L616" s="3" t="s">
        <v>183</v>
      </c>
    </row>
    <row r="617" customFormat="false" ht="18.7" hidden="false" customHeight="true" outlineLevel="0" collapsed="false">
      <c r="A617" s="8" t="n">
        <v>616</v>
      </c>
      <c r="B617" s="3" t="s">
        <v>1606</v>
      </c>
      <c r="C617" s="3" t="s">
        <v>1607</v>
      </c>
      <c r="D617" s="3" t="s">
        <v>1608</v>
      </c>
      <c r="E617" s="3" t="s">
        <v>332</v>
      </c>
      <c r="F617" s="9" t="n">
        <v>45085</v>
      </c>
      <c r="G617" s="10" t="s">
        <v>218</v>
      </c>
      <c r="H617" s="11" t="n">
        <v>45085.625</v>
      </c>
      <c r="I617" s="3" t="s">
        <v>338</v>
      </c>
      <c r="J617" s="1" t="s">
        <v>157</v>
      </c>
      <c r="K617" s="3" t="s">
        <v>188</v>
      </c>
      <c r="L617" s="3" t="s">
        <v>183</v>
      </c>
    </row>
    <row r="618" customFormat="false" ht="18.7" hidden="false" customHeight="true" outlineLevel="0" collapsed="false">
      <c r="A618" s="8" t="n">
        <v>617</v>
      </c>
      <c r="B618" s="3" t="s">
        <v>1609</v>
      </c>
      <c r="C618" s="3" t="s">
        <v>1610</v>
      </c>
      <c r="D618" s="3" t="s">
        <v>1611</v>
      </c>
      <c r="E618" s="3" t="s">
        <v>332</v>
      </c>
      <c r="F618" s="9" t="n">
        <v>45085</v>
      </c>
      <c r="G618" s="10" t="s">
        <v>224</v>
      </c>
      <c r="H618" s="11" t="n">
        <v>45085.6458333333</v>
      </c>
      <c r="I618" s="3" t="s">
        <v>338</v>
      </c>
      <c r="J618" s="1" t="s">
        <v>157</v>
      </c>
      <c r="K618" s="3" t="s">
        <v>188</v>
      </c>
      <c r="L618" s="3" t="s">
        <v>162</v>
      </c>
    </row>
    <row r="619" customFormat="false" ht="18.7" hidden="false" customHeight="true" outlineLevel="0" collapsed="false">
      <c r="A619" s="8" t="n">
        <v>618</v>
      </c>
      <c r="B619" s="3" t="s">
        <v>1612</v>
      </c>
      <c r="C619" s="3" t="s">
        <v>1613</v>
      </c>
      <c r="D619" s="3" t="s">
        <v>1614</v>
      </c>
      <c r="E619" s="3" t="s">
        <v>332</v>
      </c>
      <c r="F619" s="9" t="n">
        <v>45085</v>
      </c>
      <c r="G619" s="10" t="s">
        <v>533</v>
      </c>
      <c r="H619" s="11" t="n">
        <v>45085.6666666667</v>
      </c>
      <c r="I619" s="3" t="s">
        <v>448</v>
      </c>
      <c r="J619" s="1" t="s">
        <v>157</v>
      </c>
      <c r="K619" s="3" t="s">
        <v>188</v>
      </c>
      <c r="L619" s="3" t="s">
        <v>183</v>
      </c>
    </row>
    <row r="620" customFormat="false" ht="18.7" hidden="false" customHeight="true" outlineLevel="0" collapsed="false">
      <c r="A620" s="8" t="n">
        <v>619</v>
      </c>
      <c r="B620" s="3" t="s">
        <v>1239</v>
      </c>
      <c r="C620" s="3" t="s">
        <v>1240</v>
      </c>
      <c r="D620" s="3" t="s">
        <v>1241</v>
      </c>
      <c r="E620" s="3" t="s">
        <v>436</v>
      </c>
      <c r="F620" s="9" t="n">
        <v>45090</v>
      </c>
      <c r="G620" s="10" t="s">
        <v>930</v>
      </c>
      <c r="H620" s="11" t="n">
        <v>45090.3541666667</v>
      </c>
      <c r="I620" s="3" t="s">
        <v>823</v>
      </c>
      <c r="J620" s="1" t="s">
        <v>157</v>
      </c>
      <c r="K620" s="3" t="s">
        <v>188</v>
      </c>
      <c r="L620" s="3" t="s">
        <v>162</v>
      </c>
    </row>
    <row r="621" customFormat="false" ht="18.7" hidden="false" customHeight="true" outlineLevel="0" collapsed="false">
      <c r="A621" s="8" t="n">
        <v>620</v>
      </c>
      <c r="B621" s="3" t="s">
        <v>378</v>
      </c>
      <c r="C621" s="3" t="s">
        <v>379</v>
      </c>
      <c r="D621" s="3" t="s">
        <v>380</v>
      </c>
      <c r="E621" s="3" t="s">
        <v>154</v>
      </c>
      <c r="F621" s="9" t="n">
        <v>45091</v>
      </c>
      <c r="G621" s="10" t="s">
        <v>333</v>
      </c>
      <c r="H621" s="11" t="n">
        <v>45091.5625</v>
      </c>
      <c r="I621" s="3" t="s">
        <v>359</v>
      </c>
      <c r="J621" s="1" t="s">
        <v>157</v>
      </c>
      <c r="K621" s="3" t="s">
        <v>188</v>
      </c>
      <c r="L621" s="3" t="s">
        <v>1615</v>
      </c>
    </row>
    <row r="622" customFormat="false" ht="18.7" hidden="false" customHeight="true" outlineLevel="0" collapsed="false">
      <c r="A622" s="8" t="n">
        <v>621</v>
      </c>
      <c r="B622" s="3" t="s">
        <v>1179</v>
      </c>
      <c r="C622" s="3" t="s">
        <v>1180</v>
      </c>
      <c r="D622" s="3" t="s">
        <v>1181</v>
      </c>
      <c r="E622" s="3" t="s">
        <v>332</v>
      </c>
      <c r="F622" s="9" t="n">
        <v>45099</v>
      </c>
      <c r="G622" s="10" t="s">
        <v>1316</v>
      </c>
      <c r="H622" s="11" t="n">
        <v>45099.3645833333</v>
      </c>
      <c r="I622" s="3" t="s">
        <v>823</v>
      </c>
      <c r="J622" s="1" t="s">
        <v>157</v>
      </c>
      <c r="K622" s="3" t="s">
        <v>188</v>
      </c>
      <c r="L622" s="3" t="s">
        <v>159</v>
      </c>
    </row>
    <row r="623" customFormat="false" ht="18.7" hidden="false" customHeight="true" outlineLevel="0" collapsed="false">
      <c r="A623" s="8" t="n">
        <v>622</v>
      </c>
      <c r="B623" s="3" t="s">
        <v>1616</v>
      </c>
      <c r="C623" s="3" t="s">
        <v>1617</v>
      </c>
      <c r="D623" s="3" t="s">
        <v>1618</v>
      </c>
      <c r="E623" s="3" t="s">
        <v>441</v>
      </c>
      <c r="F623" s="9" t="n">
        <v>45099</v>
      </c>
      <c r="G623" s="10" t="s">
        <v>242</v>
      </c>
      <c r="H623" s="11" t="n">
        <v>45099.4791666667</v>
      </c>
      <c r="I623" s="3" t="s">
        <v>338</v>
      </c>
      <c r="J623" s="1" t="s">
        <v>157</v>
      </c>
      <c r="K623" s="3" t="s">
        <v>188</v>
      </c>
      <c r="L623" s="3" t="s">
        <v>183</v>
      </c>
    </row>
    <row r="624" customFormat="false" ht="18.7" hidden="false" customHeight="true" outlineLevel="0" collapsed="false">
      <c r="A624" s="8" t="n">
        <v>623</v>
      </c>
      <c r="B624" s="3" t="s">
        <v>924</v>
      </c>
      <c r="C624" s="3" t="s">
        <v>925</v>
      </c>
      <c r="D624" s="3" t="s">
        <v>926</v>
      </c>
      <c r="E624" s="3" t="s">
        <v>332</v>
      </c>
      <c r="F624" s="9" t="n">
        <v>45099</v>
      </c>
      <c r="G624" s="10" t="s">
        <v>333</v>
      </c>
      <c r="H624" s="11" t="n">
        <v>45099.5625</v>
      </c>
      <c r="I624" s="3" t="s">
        <v>367</v>
      </c>
      <c r="J624" s="1" t="s">
        <v>157</v>
      </c>
      <c r="K624" s="3" t="s">
        <v>188</v>
      </c>
      <c r="L624" s="3" t="s">
        <v>159</v>
      </c>
    </row>
    <row r="625" customFormat="false" ht="18.7" hidden="false" customHeight="true" outlineLevel="0" collapsed="false">
      <c r="A625" s="8" t="n">
        <v>624</v>
      </c>
      <c r="B625" s="3" t="s">
        <v>1552</v>
      </c>
      <c r="C625" s="3" t="s">
        <v>1553</v>
      </c>
      <c r="D625" s="3" t="s">
        <v>1554</v>
      </c>
      <c r="E625" s="3" t="s">
        <v>436</v>
      </c>
      <c r="F625" s="9" t="n">
        <v>45100</v>
      </c>
      <c r="G625" s="10" t="s">
        <v>1316</v>
      </c>
      <c r="H625" s="11" t="n">
        <v>45100.3645833333</v>
      </c>
      <c r="I625" s="3" t="s">
        <v>823</v>
      </c>
      <c r="J625" s="1" t="s">
        <v>157</v>
      </c>
      <c r="K625" s="3" t="s">
        <v>188</v>
      </c>
      <c r="L625" s="3" t="s">
        <v>159</v>
      </c>
    </row>
    <row r="626" customFormat="false" ht="18.7" hidden="false" customHeight="true" outlineLevel="0" collapsed="false">
      <c r="A626" s="8" t="n">
        <v>625</v>
      </c>
      <c r="B626" s="3" t="s">
        <v>1394</v>
      </c>
      <c r="C626" s="3" t="s">
        <v>1395</v>
      </c>
      <c r="D626" s="3" t="s">
        <v>1396</v>
      </c>
      <c r="E626" s="3" t="s">
        <v>792</v>
      </c>
      <c r="F626" s="9" t="n">
        <v>45103</v>
      </c>
      <c r="G626" s="10" t="s">
        <v>930</v>
      </c>
      <c r="H626" s="11" t="n">
        <v>45103.3541666667</v>
      </c>
      <c r="I626" s="3" t="s">
        <v>823</v>
      </c>
      <c r="J626" s="1" t="s">
        <v>157</v>
      </c>
      <c r="K626" s="3" t="s">
        <v>188</v>
      </c>
      <c r="L626" s="3" t="s">
        <v>159</v>
      </c>
    </row>
    <row r="627" customFormat="false" ht="18.7" hidden="false" customHeight="true" outlineLevel="0" collapsed="false">
      <c r="A627" s="8" t="n">
        <v>626</v>
      </c>
      <c r="B627" s="3" t="s">
        <v>1479</v>
      </c>
      <c r="C627" s="3" t="s">
        <v>1480</v>
      </c>
      <c r="D627" s="3" t="s">
        <v>1481</v>
      </c>
      <c r="E627" s="3" t="s">
        <v>332</v>
      </c>
      <c r="F627" s="9" t="n">
        <v>45103</v>
      </c>
      <c r="G627" s="10" t="s">
        <v>1316</v>
      </c>
      <c r="H627" s="11" t="n">
        <v>45103.3645833333</v>
      </c>
      <c r="I627" s="3" t="s">
        <v>823</v>
      </c>
      <c r="J627" s="1" t="s">
        <v>157</v>
      </c>
      <c r="K627" s="3" t="s">
        <v>188</v>
      </c>
      <c r="L627" s="3" t="s">
        <v>159</v>
      </c>
    </row>
    <row r="628" customFormat="false" ht="18.7" hidden="false" customHeight="true" outlineLevel="0" collapsed="false">
      <c r="A628" s="8" t="n">
        <v>627</v>
      </c>
      <c r="B628" s="3" t="s">
        <v>1456</v>
      </c>
      <c r="C628" s="3" t="s">
        <v>1457</v>
      </c>
      <c r="D628" s="3" t="s">
        <v>1458</v>
      </c>
      <c r="E628" s="3" t="s">
        <v>332</v>
      </c>
      <c r="F628" s="9" t="n">
        <v>45103</v>
      </c>
      <c r="G628" s="10" t="s">
        <v>1316</v>
      </c>
      <c r="H628" s="11" t="n">
        <v>45103.3645833333</v>
      </c>
      <c r="I628" s="3" t="s">
        <v>823</v>
      </c>
      <c r="J628" s="1" t="s">
        <v>157</v>
      </c>
      <c r="K628" s="3" t="s">
        <v>188</v>
      </c>
      <c r="L628" s="3" t="s">
        <v>159</v>
      </c>
    </row>
    <row r="629" customFormat="false" ht="18.7" hidden="false" customHeight="true" outlineLevel="0" collapsed="false">
      <c r="A629" s="8" t="n">
        <v>628</v>
      </c>
      <c r="B629" s="3" t="s">
        <v>1508</v>
      </c>
      <c r="C629" s="3" t="s">
        <v>1509</v>
      </c>
      <c r="D629" s="3" t="s">
        <v>1510</v>
      </c>
      <c r="E629" s="3" t="s">
        <v>332</v>
      </c>
      <c r="F629" s="9" t="n">
        <v>45103</v>
      </c>
      <c r="G629" s="10" t="s">
        <v>1316</v>
      </c>
      <c r="H629" s="11" t="n">
        <v>45103.3645833333</v>
      </c>
      <c r="I629" s="3" t="s">
        <v>823</v>
      </c>
      <c r="J629" s="1" t="s">
        <v>157</v>
      </c>
      <c r="K629" s="3" t="s">
        <v>188</v>
      </c>
      <c r="L629" s="3" t="s">
        <v>159</v>
      </c>
    </row>
    <row r="630" customFormat="false" ht="18.7" hidden="false" customHeight="true" outlineLevel="0" collapsed="false">
      <c r="A630" s="8" t="n">
        <v>629</v>
      </c>
      <c r="B630" s="3" t="s">
        <v>1123</v>
      </c>
      <c r="C630" s="3" t="s">
        <v>1124</v>
      </c>
      <c r="D630" s="3" t="s">
        <v>1125</v>
      </c>
      <c r="E630" s="3" t="s">
        <v>332</v>
      </c>
      <c r="F630" s="9" t="n">
        <v>45103</v>
      </c>
      <c r="G630" s="10" t="s">
        <v>1316</v>
      </c>
      <c r="H630" s="11" t="n">
        <v>45103.3645833333</v>
      </c>
      <c r="I630" s="3" t="s">
        <v>823</v>
      </c>
      <c r="J630" s="1" t="s">
        <v>157</v>
      </c>
      <c r="K630" s="3" t="s">
        <v>188</v>
      </c>
      <c r="L630" s="3" t="s">
        <v>159</v>
      </c>
    </row>
    <row r="631" customFormat="false" ht="18.7" hidden="false" customHeight="true" outlineLevel="0" collapsed="false">
      <c r="A631" s="8" t="n">
        <v>630</v>
      </c>
      <c r="B631" s="3" t="s">
        <v>1379</v>
      </c>
      <c r="C631" s="3" t="s">
        <v>1380</v>
      </c>
      <c r="D631" s="3" t="s">
        <v>1381</v>
      </c>
      <c r="E631" s="3" t="s">
        <v>332</v>
      </c>
      <c r="F631" s="9" t="n">
        <v>45103</v>
      </c>
      <c r="G631" s="10" t="s">
        <v>1619</v>
      </c>
      <c r="H631" s="11" t="n">
        <v>45103.3680555556</v>
      </c>
      <c r="I631" s="3" t="s">
        <v>823</v>
      </c>
      <c r="J631" s="1" t="s">
        <v>157</v>
      </c>
      <c r="K631" s="3" t="s">
        <v>188</v>
      </c>
      <c r="L631" s="3" t="s">
        <v>159</v>
      </c>
    </row>
    <row r="632" customFormat="false" ht="18.7" hidden="false" customHeight="true" outlineLevel="0" collapsed="false">
      <c r="A632" s="8" t="n">
        <v>631</v>
      </c>
      <c r="B632" s="3" t="s">
        <v>1376</v>
      </c>
      <c r="C632" s="3" t="s">
        <v>1377</v>
      </c>
      <c r="D632" s="3" t="s">
        <v>1378</v>
      </c>
      <c r="E632" s="3" t="s">
        <v>332</v>
      </c>
      <c r="F632" s="9" t="n">
        <v>45103</v>
      </c>
      <c r="G632" s="10" t="s">
        <v>1620</v>
      </c>
      <c r="H632" s="11" t="n">
        <v>45103.3715277778</v>
      </c>
      <c r="I632" s="3" t="s">
        <v>823</v>
      </c>
      <c r="J632" s="1" t="s">
        <v>157</v>
      </c>
      <c r="K632" s="3" t="s">
        <v>188</v>
      </c>
      <c r="L632" s="3" t="s">
        <v>159</v>
      </c>
    </row>
    <row r="633" customFormat="false" ht="18.7" hidden="false" customHeight="true" outlineLevel="0" collapsed="false">
      <c r="A633" s="8" t="n">
        <v>632</v>
      </c>
      <c r="B633" s="3" t="s">
        <v>1621</v>
      </c>
      <c r="C633" s="3" t="s">
        <v>1622</v>
      </c>
      <c r="D633" s="3" t="s">
        <v>1623</v>
      </c>
      <c r="E633" s="3" t="s">
        <v>154</v>
      </c>
      <c r="F633" s="9" t="n">
        <v>45103</v>
      </c>
      <c r="G633" s="10" t="s">
        <v>187</v>
      </c>
      <c r="H633" s="11" t="n">
        <v>45103.40625</v>
      </c>
      <c r="I633" s="3" t="s">
        <v>359</v>
      </c>
      <c r="J633" s="1" t="s">
        <v>157</v>
      </c>
      <c r="K633" s="3" t="s">
        <v>188</v>
      </c>
      <c r="L633" s="3" t="s">
        <v>183</v>
      </c>
    </row>
    <row r="634" customFormat="false" ht="18.7" hidden="false" customHeight="true" outlineLevel="0" collapsed="false">
      <c r="A634" s="8" t="n">
        <v>633</v>
      </c>
      <c r="B634" s="3" t="s">
        <v>1621</v>
      </c>
      <c r="C634" s="3" t="s">
        <v>1622</v>
      </c>
      <c r="D634" s="3" t="s">
        <v>1623</v>
      </c>
      <c r="E634" s="3" t="s">
        <v>154</v>
      </c>
      <c r="F634" s="9" t="n">
        <v>45103</v>
      </c>
      <c r="G634" s="10" t="s">
        <v>189</v>
      </c>
      <c r="H634" s="11" t="n">
        <v>45103.4069444444</v>
      </c>
      <c r="I634" s="3" t="s">
        <v>161</v>
      </c>
      <c r="J634" s="1" t="s">
        <v>157</v>
      </c>
      <c r="K634" s="3" t="s">
        <v>188</v>
      </c>
      <c r="L634" s="3" t="s">
        <v>183</v>
      </c>
    </row>
    <row r="635" customFormat="false" ht="18.7" hidden="false" customHeight="true" outlineLevel="0" collapsed="false">
      <c r="A635" s="8" t="n">
        <v>634</v>
      </c>
      <c r="B635" s="3" t="s">
        <v>1624</v>
      </c>
      <c r="C635" s="3" t="s">
        <v>1625</v>
      </c>
      <c r="D635" s="3" t="s">
        <v>1626</v>
      </c>
      <c r="E635" s="3" t="s">
        <v>154</v>
      </c>
      <c r="F635" s="9" t="n">
        <v>45103</v>
      </c>
      <c r="G635" s="10" t="s">
        <v>196</v>
      </c>
      <c r="H635" s="11" t="n">
        <v>45103.4375</v>
      </c>
      <c r="I635" s="3" t="s">
        <v>359</v>
      </c>
      <c r="J635" s="1" t="s">
        <v>157</v>
      </c>
      <c r="K635" s="3" t="s">
        <v>188</v>
      </c>
      <c r="L635" s="3" t="s">
        <v>1615</v>
      </c>
    </row>
    <row r="636" customFormat="false" ht="18.7" hidden="false" customHeight="true" outlineLevel="0" collapsed="false">
      <c r="A636" s="8" t="n">
        <v>635</v>
      </c>
      <c r="B636" s="3" t="s">
        <v>1627</v>
      </c>
      <c r="C636" s="3" t="s">
        <v>1628</v>
      </c>
      <c r="D636" s="3" t="s">
        <v>1629</v>
      </c>
      <c r="E636" s="3" t="s">
        <v>154</v>
      </c>
      <c r="F636" s="9" t="n">
        <v>45103</v>
      </c>
      <c r="G636" s="10" t="s">
        <v>167</v>
      </c>
      <c r="H636" s="11" t="n">
        <v>45103.46875</v>
      </c>
      <c r="I636" s="3" t="s">
        <v>359</v>
      </c>
      <c r="J636" s="1" t="s">
        <v>157</v>
      </c>
      <c r="K636" s="3" t="s">
        <v>188</v>
      </c>
      <c r="L636" s="3" t="s">
        <v>183</v>
      </c>
    </row>
    <row r="637" customFormat="false" ht="18.7" hidden="false" customHeight="true" outlineLevel="0" collapsed="false">
      <c r="A637" s="8" t="n">
        <v>636</v>
      </c>
      <c r="B637" s="3" t="s">
        <v>1627</v>
      </c>
      <c r="C637" s="3" t="s">
        <v>1628</v>
      </c>
      <c r="D637" s="3" t="s">
        <v>1629</v>
      </c>
      <c r="E637" s="3" t="s">
        <v>154</v>
      </c>
      <c r="F637" s="9" t="n">
        <v>45103</v>
      </c>
      <c r="G637" s="10" t="s">
        <v>169</v>
      </c>
      <c r="H637" s="11" t="n">
        <v>45103.4694444444</v>
      </c>
      <c r="I637" s="3" t="s">
        <v>161</v>
      </c>
      <c r="J637" s="1" t="s">
        <v>157</v>
      </c>
      <c r="K637" s="3" t="s">
        <v>188</v>
      </c>
      <c r="L637" s="3" t="s">
        <v>183</v>
      </c>
    </row>
    <row r="638" customFormat="false" ht="18.7" hidden="false" customHeight="true" outlineLevel="0" collapsed="false">
      <c r="A638" s="8" t="n">
        <v>637</v>
      </c>
      <c r="B638" s="3" t="s">
        <v>1630</v>
      </c>
      <c r="C638" s="3" t="s">
        <v>1631</v>
      </c>
      <c r="D638" s="3" t="s">
        <v>1632</v>
      </c>
      <c r="E638" s="3" t="s">
        <v>154</v>
      </c>
      <c r="F638" s="9" t="n">
        <v>45104</v>
      </c>
      <c r="G638" s="10" t="s">
        <v>196</v>
      </c>
      <c r="H638" s="11" t="n">
        <v>45104.4375</v>
      </c>
      <c r="I638" s="3" t="s">
        <v>359</v>
      </c>
      <c r="J638" s="1" t="s">
        <v>157</v>
      </c>
      <c r="K638" s="3" t="s">
        <v>188</v>
      </c>
      <c r="L638" s="3" t="s">
        <v>183</v>
      </c>
    </row>
    <row r="639" customFormat="false" ht="18.7" hidden="false" customHeight="true" outlineLevel="0" collapsed="false">
      <c r="A639" s="8" t="n">
        <v>638</v>
      </c>
      <c r="B639" s="3" t="s">
        <v>1630</v>
      </c>
      <c r="C639" s="3" t="s">
        <v>1631</v>
      </c>
      <c r="D639" s="3" t="s">
        <v>1632</v>
      </c>
      <c r="E639" s="3" t="s">
        <v>154</v>
      </c>
      <c r="F639" s="9" t="n">
        <v>45104</v>
      </c>
      <c r="G639" s="10" t="s">
        <v>754</v>
      </c>
      <c r="H639" s="11" t="n">
        <v>45104.4381944444</v>
      </c>
      <c r="I639" s="3" t="s">
        <v>161</v>
      </c>
      <c r="J639" s="1" t="s">
        <v>157</v>
      </c>
      <c r="K639" s="3" t="s">
        <v>188</v>
      </c>
      <c r="L639" s="3" t="s">
        <v>183</v>
      </c>
    </row>
    <row r="640" customFormat="false" ht="18.7" hidden="false" customHeight="true" outlineLevel="0" collapsed="false">
      <c r="A640" s="8" t="n">
        <v>639</v>
      </c>
      <c r="B640" s="3" t="s">
        <v>1633</v>
      </c>
      <c r="C640" s="3" t="s">
        <v>1634</v>
      </c>
      <c r="D640" s="3" t="s">
        <v>1635</v>
      </c>
      <c r="E640" s="3" t="s">
        <v>154</v>
      </c>
      <c r="F640" s="9" t="n">
        <v>45104</v>
      </c>
      <c r="G640" s="10" t="s">
        <v>167</v>
      </c>
      <c r="H640" s="11" t="n">
        <v>45104.46875</v>
      </c>
      <c r="I640" s="3" t="s">
        <v>359</v>
      </c>
      <c r="J640" s="1" t="s">
        <v>157</v>
      </c>
      <c r="K640" s="3" t="s">
        <v>188</v>
      </c>
      <c r="L640" s="3" t="s">
        <v>162</v>
      </c>
    </row>
    <row r="641" customFormat="false" ht="18.7" hidden="false" customHeight="true" outlineLevel="0" collapsed="false">
      <c r="A641" s="8" t="n">
        <v>640</v>
      </c>
      <c r="B641" s="3" t="s">
        <v>1633</v>
      </c>
      <c r="C641" s="3" t="s">
        <v>1634</v>
      </c>
      <c r="D641" s="3" t="s">
        <v>1635</v>
      </c>
      <c r="E641" s="3" t="s">
        <v>154</v>
      </c>
      <c r="F641" s="9" t="n">
        <v>45104</v>
      </c>
      <c r="G641" s="10" t="s">
        <v>169</v>
      </c>
      <c r="H641" s="11" t="n">
        <v>45104.4694444444</v>
      </c>
      <c r="I641" s="3" t="s">
        <v>161</v>
      </c>
      <c r="J641" s="1" t="s">
        <v>157</v>
      </c>
      <c r="K641" s="3" t="s">
        <v>188</v>
      </c>
      <c r="L641" s="3" t="s">
        <v>162</v>
      </c>
    </row>
    <row r="642" customFormat="false" ht="18.7" hidden="false" customHeight="true" outlineLevel="0" collapsed="false">
      <c r="A642" s="8" t="n">
        <v>641</v>
      </c>
      <c r="B642" s="3" t="s">
        <v>1636</v>
      </c>
      <c r="C642" s="3" t="s">
        <v>1637</v>
      </c>
      <c r="D642" s="3" t="s">
        <v>1638</v>
      </c>
      <c r="E642" s="3" t="s">
        <v>166</v>
      </c>
      <c r="F642" s="9" t="n">
        <v>45104</v>
      </c>
      <c r="G642" s="10" t="s">
        <v>242</v>
      </c>
      <c r="H642" s="11" t="n">
        <v>45104.4791666667</v>
      </c>
      <c r="I642" s="3" t="s">
        <v>156</v>
      </c>
      <c r="J642" s="1" t="s">
        <v>157</v>
      </c>
      <c r="K642" s="3" t="s">
        <v>188</v>
      </c>
      <c r="L642" s="3" t="s">
        <v>183</v>
      </c>
    </row>
    <row r="643" customFormat="false" ht="18.7" hidden="false" customHeight="true" outlineLevel="0" collapsed="false">
      <c r="A643" s="8" t="n">
        <v>642</v>
      </c>
      <c r="B643" s="3" t="s">
        <v>1639</v>
      </c>
      <c r="C643" s="3" t="s">
        <v>1640</v>
      </c>
      <c r="D643" s="3" t="s">
        <v>1641</v>
      </c>
      <c r="E643" s="3" t="s">
        <v>154</v>
      </c>
      <c r="F643" s="9" t="n">
        <v>45104</v>
      </c>
      <c r="G643" s="10" t="s">
        <v>333</v>
      </c>
      <c r="H643" s="11" t="n">
        <v>45104.5625</v>
      </c>
      <c r="I643" s="3" t="s">
        <v>359</v>
      </c>
      <c r="J643" s="1" t="s">
        <v>157</v>
      </c>
      <c r="K643" s="3" t="s">
        <v>188</v>
      </c>
      <c r="L643" s="3" t="s">
        <v>162</v>
      </c>
    </row>
    <row r="644" customFormat="false" ht="18.7" hidden="false" customHeight="true" outlineLevel="0" collapsed="false">
      <c r="A644" s="8" t="n">
        <v>643</v>
      </c>
      <c r="B644" s="3" t="s">
        <v>1639</v>
      </c>
      <c r="C644" s="3" t="s">
        <v>1640</v>
      </c>
      <c r="D644" s="3" t="s">
        <v>1641</v>
      </c>
      <c r="E644" s="3" t="s">
        <v>154</v>
      </c>
      <c r="F644" s="9" t="n">
        <v>45104</v>
      </c>
      <c r="G644" s="10" t="s">
        <v>371</v>
      </c>
      <c r="H644" s="11" t="n">
        <v>45104.5631944445</v>
      </c>
      <c r="I644" s="3" t="s">
        <v>161</v>
      </c>
      <c r="J644" s="1" t="s">
        <v>157</v>
      </c>
      <c r="K644" s="3" t="s">
        <v>188</v>
      </c>
      <c r="L644" s="3" t="s">
        <v>162</v>
      </c>
    </row>
    <row r="645" customFormat="false" ht="18.7" hidden="false" customHeight="true" outlineLevel="0" collapsed="false">
      <c r="A645" s="8" t="n">
        <v>644</v>
      </c>
      <c r="B645" s="3" t="s">
        <v>1642</v>
      </c>
      <c r="C645" s="3" t="s">
        <v>1643</v>
      </c>
      <c r="D645" s="3" t="s">
        <v>1644</v>
      </c>
      <c r="E645" s="3" t="s">
        <v>154</v>
      </c>
      <c r="F645" s="9" t="n">
        <v>45104</v>
      </c>
      <c r="G645" s="10" t="s">
        <v>250</v>
      </c>
      <c r="H645" s="11" t="n">
        <v>45104.5833333333</v>
      </c>
      <c r="I645" s="3" t="s">
        <v>156</v>
      </c>
      <c r="J645" s="1" t="s">
        <v>157</v>
      </c>
      <c r="K645" s="3" t="s">
        <v>188</v>
      </c>
      <c r="L645" s="3" t="s">
        <v>159</v>
      </c>
    </row>
    <row r="646" customFormat="false" ht="18.7" hidden="false" customHeight="true" outlineLevel="0" collapsed="false">
      <c r="A646" s="8" t="n">
        <v>645</v>
      </c>
      <c r="B646" s="3" t="s">
        <v>1642</v>
      </c>
      <c r="C646" s="3" t="s">
        <v>1643</v>
      </c>
      <c r="D646" s="3" t="s">
        <v>1644</v>
      </c>
      <c r="E646" s="3" t="s">
        <v>154</v>
      </c>
      <c r="F646" s="9" t="n">
        <v>45104</v>
      </c>
      <c r="G646" s="10" t="s">
        <v>251</v>
      </c>
      <c r="H646" s="11" t="n">
        <v>45104.5840277778</v>
      </c>
      <c r="I646" s="3" t="s">
        <v>161</v>
      </c>
      <c r="J646" s="1" t="s">
        <v>157</v>
      </c>
      <c r="K646" s="3" t="s">
        <v>188</v>
      </c>
      <c r="L646" s="3" t="s">
        <v>162</v>
      </c>
    </row>
    <row r="647" customFormat="false" ht="18.7" hidden="false" customHeight="true" outlineLevel="0" collapsed="false">
      <c r="A647" s="8" t="n">
        <v>646</v>
      </c>
      <c r="B647" s="3" t="s">
        <v>1645</v>
      </c>
      <c r="C647" s="3" t="s">
        <v>1646</v>
      </c>
      <c r="D647" s="3" t="s">
        <v>1647</v>
      </c>
      <c r="E647" s="3" t="s">
        <v>154</v>
      </c>
      <c r="F647" s="9" t="n">
        <v>45104</v>
      </c>
      <c r="G647" s="10" t="s">
        <v>213</v>
      </c>
      <c r="H647" s="11" t="n">
        <v>45104.59375</v>
      </c>
      <c r="I647" s="3" t="s">
        <v>359</v>
      </c>
      <c r="J647" s="1" t="s">
        <v>157</v>
      </c>
      <c r="K647" s="3" t="s">
        <v>188</v>
      </c>
      <c r="L647" s="3" t="s">
        <v>162</v>
      </c>
    </row>
    <row r="648" customFormat="false" ht="18.7" hidden="false" customHeight="true" outlineLevel="0" collapsed="false">
      <c r="A648" s="8" t="n">
        <v>647</v>
      </c>
      <c r="B648" s="3" t="s">
        <v>1633</v>
      </c>
      <c r="C648" s="3" t="s">
        <v>1634</v>
      </c>
      <c r="D648" s="3" t="s">
        <v>1635</v>
      </c>
      <c r="E648" s="3" t="s">
        <v>154</v>
      </c>
      <c r="F648" s="9" t="n">
        <v>45104</v>
      </c>
      <c r="G648" s="10" t="s">
        <v>218</v>
      </c>
      <c r="H648" s="11" t="n">
        <v>45104.625</v>
      </c>
      <c r="I648" s="3" t="s">
        <v>359</v>
      </c>
      <c r="J648" s="1" t="s">
        <v>157</v>
      </c>
      <c r="K648" s="3" t="s">
        <v>188</v>
      </c>
      <c r="L648" s="3" t="s">
        <v>183</v>
      </c>
    </row>
    <row r="649" customFormat="false" ht="18.7" hidden="false" customHeight="true" outlineLevel="0" collapsed="false">
      <c r="A649" s="8" t="n">
        <v>648</v>
      </c>
      <c r="B649" s="3" t="s">
        <v>1633</v>
      </c>
      <c r="C649" s="3" t="s">
        <v>1634</v>
      </c>
      <c r="D649" s="3" t="s">
        <v>1635</v>
      </c>
      <c r="E649" s="3" t="s">
        <v>154</v>
      </c>
      <c r="F649" s="9" t="n">
        <v>45104</v>
      </c>
      <c r="G649" s="10" t="s">
        <v>219</v>
      </c>
      <c r="H649" s="11" t="n">
        <v>45104.6256944445</v>
      </c>
      <c r="I649" s="3" t="s">
        <v>161</v>
      </c>
      <c r="J649" s="1" t="s">
        <v>157</v>
      </c>
      <c r="K649" s="3" t="s">
        <v>188</v>
      </c>
      <c r="L649" s="3" t="s">
        <v>183</v>
      </c>
    </row>
    <row r="650" customFormat="false" ht="18.7" hidden="false" customHeight="true" outlineLevel="0" collapsed="false">
      <c r="A650" s="8" t="n">
        <v>649</v>
      </c>
      <c r="B650" s="3" t="s">
        <v>1648</v>
      </c>
      <c r="C650" s="3" t="s">
        <v>1649</v>
      </c>
      <c r="D650" s="3" t="s">
        <v>1650</v>
      </c>
      <c r="E650" s="3" t="s">
        <v>154</v>
      </c>
      <c r="F650" s="9" t="n">
        <v>45105</v>
      </c>
      <c r="G650" s="10" t="s">
        <v>349</v>
      </c>
      <c r="H650" s="11" t="n">
        <v>45105.375</v>
      </c>
      <c r="I650" s="3" t="s">
        <v>359</v>
      </c>
      <c r="J650" s="1" t="s">
        <v>157</v>
      </c>
      <c r="K650" s="3" t="s">
        <v>188</v>
      </c>
      <c r="L650" s="3" t="s">
        <v>183</v>
      </c>
    </row>
    <row r="651" customFormat="false" ht="18.7" hidden="false" customHeight="true" outlineLevel="0" collapsed="false">
      <c r="A651" s="8" t="n">
        <v>650</v>
      </c>
      <c r="B651" s="3" t="s">
        <v>1648</v>
      </c>
      <c r="C651" s="3" t="s">
        <v>1649</v>
      </c>
      <c r="D651" s="3" t="s">
        <v>1650</v>
      </c>
      <c r="E651" s="3" t="s">
        <v>154</v>
      </c>
      <c r="F651" s="9" t="n">
        <v>45105</v>
      </c>
      <c r="G651" s="10" t="s">
        <v>360</v>
      </c>
      <c r="H651" s="11" t="n">
        <v>45105.3756944445</v>
      </c>
      <c r="I651" s="3" t="s">
        <v>161</v>
      </c>
      <c r="J651" s="1" t="s">
        <v>157</v>
      </c>
      <c r="K651" s="3" t="s">
        <v>188</v>
      </c>
      <c r="L651" s="3" t="s">
        <v>183</v>
      </c>
    </row>
    <row r="652" customFormat="false" ht="18.7" hidden="false" customHeight="true" outlineLevel="0" collapsed="false">
      <c r="A652" s="8" t="n">
        <v>651</v>
      </c>
      <c r="B652" s="3" t="s">
        <v>1651</v>
      </c>
      <c r="C652" s="3" t="s">
        <v>1652</v>
      </c>
      <c r="D652" s="3" t="s">
        <v>1653</v>
      </c>
      <c r="E652" s="3" t="s">
        <v>154</v>
      </c>
      <c r="F652" s="9" t="n">
        <v>45105</v>
      </c>
      <c r="G652" s="10" t="s">
        <v>187</v>
      </c>
      <c r="H652" s="11" t="n">
        <v>45105.40625</v>
      </c>
      <c r="I652" s="3" t="s">
        <v>359</v>
      </c>
      <c r="J652" s="1" t="s">
        <v>157</v>
      </c>
      <c r="K652" s="3" t="s">
        <v>188</v>
      </c>
      <c r="L652" s="3" t="s">
        <v>183</v>
      </c>
    </row>
    <row r="653" customFormat="false" ht="18.7" hidden="false" customHeight="true" outlineLevel="0" collapsed="false">
      <c r="A653" s="8" t="n">
        <v>652</v>
      </c>
      <c r="B653" s="3" t="s">
        <v>1651</v>
      </c>
      <c r="C653" s="3" t="s">
        <v>1652</v>
      </c>
      <c r="D653" s="3" t="s">
        <v>1653</v>
      </c>
      <c r="E653" s="3" t="s">
        <v>154</v>
      </c>
      <c r="F653" s="9" t="n">
        <v>45105</v>
      </c>
      <c r="G653" s="10" t="s">
        <v>189</v>
      </c>
      <c r="H653" s="11" t="n">
        <v>45105.4069444445</v>
      </c>
      <c r="I653" s="3" t="s">
        <v>161</v>
      </c>
      <c r="J653" s="1" t="s">
        <v>157</v>
      </c>
      <c r="K653" s="3" t="s">
        <v>188</v>
      </c>
      <c r="L653" s="3" t="s">
        <v>183</v>
      </c>
    </row>
    <row r="654" customFormat="false" ht="18.7" hidden="false" customHeight="true" outlineLevel="0" collapsed="false">
      <c r="A654" s="8" t="n">
        <v>653</v>
      </c>
      <c r="B654" s="3" t="s">
        <v>1654</v>
      </c>
      <c r="C654" s="3" t="s">
        <v>1655</v>
      </c>
      <c r="D654" s="3" t="s">
        <v>1656</v>
      </c>
      <c r="E654" s="3" t="s">
        <v>154</v>
      </c>
      <c r="F654" s="9" t="n">
        <v>45105</v>
      </c>
      <c r="G654" s="10" t="s">
        <v>242</v>
      </c>
      <c r="H654" s="11" t="n">
        <v>45105.4791666667</v>
      </c>
      <c r="I654" s="3" t="s">
        <v>156</v>
      </c>
      <c r="J654" s="1" t="s">
        <v>157</v>
      </c>
      <c r="K654" s="3" t="s">
        <v>188</v>
      </c>
      <c r="L654" s="3" t="s">
        <v>183</v>
      </c>
    </row>
    <row r="655" customFormat="false" ht="18.7" hidden="false" customHeight="true" outlineLevel="0" collapsed="false">
      <c r="A655" s="8" t="n">
        <v>654</v>
      </c>
      <c r="B655" s="3" t="s">
        <v>1654</v>
      </c>
      <c r="C655" s="3" t="s">
        <v>1655</v>
      </c>
      <c r="D655" s="3" t="s">
        <v>1656</v>
      </c>
      <c r="E655" s="3" t="s">
        <v>154</v>
      </c>
      <c r="F655" s="9" t="n">
        <v>45105</v>
      </c>
      <c r="G655" s="10" t="s">
        <v>243</v>
      </c>
      <c r="H655" s="11" t="n">
        <v>45105.4798611111</v>
      </c>
      <c r="I655" s="3" t="s">
        <v>161</v>
      </c>
      <c r="J655" s="1" t="s">
        <v>157</v>
      </c>
      <c r="K655" s="3" t="s">
        <v>188</v>
      </c>
      <c r="L655" s="3" t="s">
        <v>162</v>
      </c>
    </row>
    <row r="656" customFormat="false" ht="18.7" hidden="false" customHeight="true" outlineLevel="0" collapsed="false">
      <c r="A656" s="8" t="n">
        <v>655</v>
      </c>
      <c r="B656" s="3" t="s">
        <v>1657</v>
      </c>
      <c r="C656" s="3" t="s">
        <v>1658</v>
      </c>
      <c r="D656" s="3" t="s">
        <v>1659</v>
      </c>
      <c r="E656" s="3" t="s">
        <v>332</v>
      </c>
      <c r="F656" s="9" t="n">
        <v>45105</v>
      </c>
      <c r="G656" s="10" t="s">
        <v>333</v>
      </c>
      <c r="H656" s="11" t="n">
        <v>45105.5625</v>
      </c>
      <c r="I656" s="3" t="s">
        <v>338</v>
      </c>
      <c r="J656" s="1" t="s">
        <v>157</v>
      </c>
      <c r="K656" s="3" t="s">
        <v>188</v>
      </c>
      <c r="L656" s="3" t="s">
        <v>183</v>
      </c>
    </row>
    <row r="657" customFormat="false" ht="18.7" hidden="false" customHeight="true" outlineLevel="0" collapsed="false">
      <c r="A657" s="8" t="n">
        <v>656</v>
      </c>
      <c r="B657" s="3" t="s">
        <v>1660</v>
      </c>
      <c r="C657" s="3" t="s">
        <v>1661</v>
      </c>
      <c r="D657" s="3" t="s">
        <v>1662</v>
      </c>
      <c r="E657" s="3" t="s">
        <v>154</v>
      </c>
      <c r="F657" s="9" t="n">
        <v>45106</v>
      </c>
      <c r="G657" s="10" t="s">
        <v>196</v>
      </c>
      <c r="H657" s="11" t="n">
        <v>45106.4375</v>
      </c>
      <c r="I657" s="3" t="s">
        <v>359</v>
      </c>
      <c r="J657" s="1" t="s">
        <v>157</v>
      </c>
      <c r="K657" s="3" t="s">
        <v>188</v>
      </c>
      <c r="L657" s="3" t="s">
        <v>183</v>
      </c>
    </row>
    <row r="658" customFormat="false" ht="18.7" hidden="false" customHeight="true" outlineLevel="0" collapsed="false">
      <c r="A658" s="8" t="n">
        <v>657</v>
      </c>
      <c r="B658" s="3" t="s">
        <v>1660</v>
      </c>
      <c r="C658" s="3" t="s">
        <v>1661</v>
      </c>
      <c r="D658" s="3" t="s">
        <v>1662</v>
      </c>
      <c r="E658" s="3" t="s">
        <v>154</v>
      </c>
      <c r="F658" s="9" t="n">
        <v>45106</v>
      </c>
      <c r="G658" s="10" t="s">
        <v>754</v>
      </c>
      <c r="H658" s="11" t="n">
        <v>45106.4381944445</v>
      </c>
      <c r="I658" s="3" t="s">
        <v>161</v>
      </c>
      <c r="J658" s="1" t="s">
        <v>157</v>
      </c>
      <c r="K658" s="3" t="s">
        <v>188</v>
      </c>
      <c r="L658" s="3" t="s">
        <v>183</v>
      </c>
    </row>
    <row r="659" customFormat="false" ht="18.7" hidden="false" customHeight="true" outlineLevel="0" collapsed="false">
      <c r="A659" s="8" t="n">
        <v>658</v>
      </c>
      <c r="B659" s="3" t="s">
        <v>1663</v>
      </c>
      <c r="C659" s="3" t="s">
        <v>1664</v>
      </c>
      <c r="D659" s="3" t="s">
        <v>1665</v>
      </c>
      <c r="E659" s="3" t="s">
        <v>154</v>
      </c>
      <c r="F659" s="9" t="n">
        <v>45106</v>
      </c>
      <c r="G659" s="10" t="s">
        <v>167</v>
      </c>
      <c r="H659" s="11" t="n">
        <v>45106.46875</v>
      </c>
      <c r="I659" s="3" t="s">
        <v>359</v>
      </c>
      <c r="J659" s="1" t="s">
        <v>157</v>
      </c>
      <c r="K659" s="3" t="s">
        <v>188</v>
      </c>
      <c r="L659" s="3" t="s">
        <v>183</v>
      </c>
    </row>
    <row r="660" customFormat="false" ht="18.7" hidden="false" customHeight="true" outlineLevel="0" collapsed="false">
      <c r="A660" s="8" t="n">
        <v>659</v>
      </c>
      <c r="B660" s="3" t="s">
        <v>1564</v>
      </c>
      <c r="C660" s="3" t="s">
        <v>1565</v>
      </c>
      <c r="D660" s="3" t="s">
        <v>1566</v>
      </c>
      <c r="E660" s="3" t="s">
        <v>436</v>
      </c>
      <c r="F660" s="9" t="n">
        <v>45112</v>
      </c>
      <c r="G660" s="10" t="s">
        <v>1316</v>
      </c>
      <c r="H660" s="11" t="n">
        <v>45112.3645833333</v>
      </c>
      <c r="I660" s="3" t="s">
        <v>823</v>
      </c>
      <c r="J660" s="1" t="s">
        <v>157</v>
      </c>
      <c r="K660" s="3" t="s">
        <v>188</v>
      </c>
      <c r="L660" s="3" t="s">
        <v>159</v>
      </c>
    </row>
    <row r="661" customFormat="false" ht="18.7" hidden="false" customHeight="true" outlineLevel="0" collapsed="false">
      <c r="A661" s="8" t="n">
        <v>660</v>
      </c>
      <c r="B661" s="3" t="s">
        <v>1582</v>
      </c>
      <c r="C661" s="3" t="s">
        <v>1583</v>
      </c>
      <c r="D661" s="3" t="s">
        <v>1584</v>
      </c>
      <c r="E661" s="3" t="s">
        <v>332</v>
      </c>
      <c r="F661" s="9" t="n">
        <v>45113</v>
      </c>
      <c r="G661" s="10" t="s">
        <v>311</v>
      </c>
      <c r="H661" s="11" t="n">
        <v>45113.4166666667</v>
      </c>
      <c r="I661" s="3" t="s">
        <v>1086</v>
      </c>
      <c r="J661" s="1" t="s">
        <v>157</v>
      </c>
      <c r="K661" s="3" t="s">
        <v>188</v>
      </c>
      <c r="L661" s="3" t="s">
        <v>183</v>
      </c>
    </row>
    <row r="662" customFormat="false" ht="18.7" hidden="false" customHeight="true" outlineLevel="0" collapsed="false">
      <c r="A662" s="8" t="n">
        <v>661</v>
      </c>
      <c r="B662" s="3" t="s">
        <v>490</v>
      </c>
      <c r="C662" s="3" t="s">
        <v>491</v>
      </c>
      <c r="D662" s="3" t="s">
        <v>492</v>
      </c>
      <c r="E662" s="3" t="s">
        <v>332</v>
      </c>
      <c r="F662" s="9" t="n">
        <v>45113</v>
      </c>
      <c r="G662" s="10" t="s">
        <v>333</v>
      </c>
      <c r="H662" s="11" t="n">
        <v>45113.5625</v>
      </c>
      <c r="I662" s="3" t="s">
        <v>334</v>
      </c>
      <c r="J662" s="1" t="s">
        <v>157</v>
      </c>
      <c r="K662" s="3" t="s">
        <v>188</v>
      </c>
      <c r="L662" s="3" t="s">
        <v>183</v>
      </c>
    </row>
    <row r="663" customFormat="false" ht="18.7" hidden="false" customHeight="true" outlineLevel="0" collapsed="false">
      <c r="A663" s="8" t="n">
        <v>662</v>
      </c>
      <c r="B663" s="3" t="s">
        <v>1371</v>
      </c>
      <c r="C663" s="3" t="s">
        <v>1372</v>
      </c>
      <c r="D663" s="3" t="s">
        <v>1373</v>
      </c>
      <c r="E663" s="3" t="s">
        <v>1374</v>
      </c>
      <c r="F663" s="9" t="n">
        <v>45114</v>
      </c>
      <c r="G663" s="10" t="s">
        <v>1294</v>
      </c>
      <c r="H663" s="11" t="n">
        <v>45114.5416666667</v>
      </c>
      <c r="I663" s="3" t="s">
        <v>367</v>
      </c>
      <c r="J663" s="1" t="s">
        <v>157</v>
      </c>
      <c r="K663" s="3" t="s">
        <v>188</v>
      </c>
      <c r="L663" s="3" t="s">
        <v>183</v>
      </c>
    </row>
    <row r="664" customFormat="false" ht="18.7" hidden="false" customHeight="true" outlineLevel="0" collapsed="false">
      <c r="A664" s="8" t="n">
        <v>663</v>
      </c>
      <c r="B664" s="3" t="s">
        <v>512</v>
      </c>
      <c r="C664" s="3" t="s">
        <v>513</v>
      </c>
      <c r="D664" s="3" t="s">
        <v>514</v>
      </c>
      <c r="E664" s="3" t="s">
        <v>455</v>
      </c>
      <c r="F664" s="9" t="n">
        <v>45117</v>
      </c>
      <c r="G664" s="10" t="s">
        <v>930</v>
      </c>
      <c r="H664" s="11" t="n">
        <v>45117.3541666667</v>
      </c>
      <c r="I664" s="3" t="s">
        <v>823</v>
      </c>
      <c r="J664" s="1" t="s">
        <v>157</v>
      </c>
      <c r="K664" s="3" t="s">
        <v>188</v>
      </c>
      <c r="L664" s="3" t="s">
        <v>159</v>
      </c>
    </row>
    <row r="665" customFormat="false" ht="18.7" hidden="false" customHeight="true" outlineLevel="0" collapsed="false">
      <c r="A665" s="8" t="n">
        <v>664</v>
      </c>
      <c r="B665" s="3" t="s">
        <v>1230</v>
      </c>
      <c r="C665" s="3" t="s">
        <v>1231</v>
      </c>
      <c r="D665" s="3" t="s">
        <v>1232</v>
      </c>
      <c r="E665" s="3" t="s">
        <v>441</v>
      </c>
      <c r="F665" s="9" t="n">
        <v>45117</v>
      </c>
      <c r="G665" s="10" t="s">
        <v>349</v>
      </c>
      <c r="H665" s="11" t="n">
        <v>45117.375</v>
      </c>
      <c r="I665" s="3" t="s">
        <v>338</v>
      </c>
      <c r="J665" s="1" t="s">
        <v>157</v>
      </c>
      <c r="K665" s="3" t="s">
        <v>188</v>
      </c>
      <c r="L665" s="3" t="s">
        <v>183</v>
      </c>
    </row>
    <row r="666" customFormat="false" ht="18.7" hidden="false" customHeight="true" outlineLevel="0" collapsed="false">
      <c r="A666" s="8" t="n">
        <v>665</v>
      </c>
      <c r="B666" s="3" t="s">
        <v>691</v>
      </c>
      <c r="C666" s="3" t="s">
        <v>692</v>
      </c>
      <c r="D666" s="3" t="s">
        <v>693</v>
      </c>
      <c r="E666" s="3" t="s">
        <v>441</v>
      </c>
      <c r="F666" s="9" t="n">
        <v>45117</v>
      </c>
      <c r="G666" s="10" t="s">
        <v>437</v>
      </c>
      <c r="H666" s="11" t="n">
        <v>45117.3958333333</v>
      </c>
      <c r="I666" s="3" t="s">
        <v>338</v>
      </c>
      <c r="J666" s="1" t="s">
        <v>157</v>
      </c>
      <c r="K666" s="3" t="s">
        <v>188</v>
      </c>
      <c r="L666" s="3" t="s">
        <v>183</v>
      </c>
    </row>
    <row r="667" customFormat="false" ht="18.7" hidden="false" customHeight="true" outlineLevel="0" collapsed="false">
      <c r="A667" s="8" t="n">
        <v>666</v>
      </c>
      <c r="B667" s="3" t="s">
        <v>1666</v>
      </c>
      <c r="C667" s="3" t="s">
        <v>1667</v>
      </c>
      <c r="D667" s="3" t="s">
        <v>1668</v>
      </c>
      <c r="E667" s="3" t="s">
        <v>436</v>
      </c>
      <c r="F667" s="9" t="n">
        <v>45117</v>
      </c>
      <c r="G667" s="10" t="s">
        <v>311</v>
      </c>
      <c r="H667" s="11" t="n">
        <v>45117.4166666667</v>
      </c>
      <c r="I667" s="3" t="s">
        <v>338</v>
      </c>
      <c r="J667" s="1" t="s">
        <v>157</v>
      </c>
      <c r="K667" s="3" t="s">
        <v>188</v>
      </c>
      <c r="L667" s="3" t="s">
        <v>183</v>
      </c>
    </row>
    <row r="668" customFormat="false" ht="18.7" hidden="false" customHeight="true" outlineLevel="0" collapsed="false">
      <c r="A668" s="8" t="n">
        <v>667</v>
      </c>
      <c r="B668" s="3" t="s">
        <v>1669</v>
      </c>
      <c r="C668" s="3" t="s">
        <v>1670</v>
      </c>
      <c r="D668" s="3" t="s">
        <v>1671</v>
      </c>
      <c r="E668" s="3" t="s">
        <v>436</v>
      </c>
      <c r="F668" s="9" t="n">
        <v>45117</v>
      </c>
      <c r="G668" s="10" t="s">
        <v>196</v>
      </c>
      <c r="H668" s="11" t="n">
        <v>45117.4375</v>
      </c>
      <c r="I668" s="3" t="s">
        <v>338</v>
      </c>
      <c r="J668" s="1" t="s">
        <v>157</v>
      </c>
      <c r="K668" s="3" t="s">
        <v>188</v>
      </c>
      <c r="L668" s="3" t="s">
        <v>183</v>
      </c>
    </row>
    <row r="669" customFormat="false" ht="18.7" hidden="false" customHeight="true" outlineLevel="0" collapsed="false">
      <c r="A669" s="8" t="n">
        <v>668</v>
      </c>
      <c r="B669" s="3" t="s">
        <v>1672</v>
      </c>
      <c r="C669" s="3" t="s">
        <v>1673</v>
      </c>
      <c r="D669" s="3" t="s">
        <v>1674</v>
      </c>
      <c r="E669" s="3" t="s">
        <v>436</v>
      </c>
      <c r="F669" s="9" t="n">
        <v>45117</v>
      </c>
      <c r="G669" s="10" t="s">
        <v>316</v>
      </c>
      <c r="H669" s="11" t="n">
        <v>45117.4583333333</v>
      </c>
      <c r="I669" s="3" t="s">
        <v>448</v>
      </c>
      <c r="J669" s="1" t="s">
        <v>157</v>
      </c>
      <c r="K669" s="3" t="s">
        <v>188</v>
      </c>
      <c r="L669" s="3" t="s">
        <v>183</v>
      </c>
    </row>
    <row r="670" customFormat="false" ht="18.7" hidden="false" customHeight="true" outlineLevel="0" collapsed="false">
      <c r="A670" s="8" t="n">
        <v>669</v>
      </c>
      <c r="B670" s="3" t="s">
        <v>1675</v>
      </c>
      <c r="C670" s="3" t="s">
        <v>1676</v>
      </c>
      <c r="D670" s="3" t="s">
        <v>1677</v>
      </c>
      <c r="E670" s="3" t="s">
        <v>455</v>
      </c>
      <c r="F670" s="9" t="n">
        <v>45117</v>
      </c>
      <c r="G670" s="10" t="s">
        <v>242</v>
      </c>
      <c r="H670" s="11" t="n">
        <v>45117.4791666667</v>
      </c>
      <c r="I670" s="3" t="s">
        <v>448</v>
      </c>
      <c r="J670" s="1" t="s">
        <v>157</v>
      </c>
      <c r="K670" s="3" t="s">
        <v>188</v>
      </c>
      <c r="L670" s="3" t="s">
        <v>159</v>
      </c>
    </row>
    <row r="671" customFormat="false" ht="18.7" hidden="false" customHeight="true" outlineLevel="0" collapsed="false">
      <c r="A671" s="8" t="n">
        <v>670</v>
      </c>
      <c r="B671" s="3" t="s">
        <v>1678</v>
      </c>
      <c r="C671" s="3" t="s">
        <v>1679</v>
      </c>
      <c r="D671" s="3" t="s">
        <v>1680</v>
      </c>
      <c r="E671" s="3" t="s">
        <v>441</v>
      </c>
      <c r="F671" s="9" t="n">
        <v>45117</v>
      </c>
      <c r="G671" s="10" t="s">
        <v>333</v>
      </c>
      <c r="H671" s="11" t="n">
        <v>45117.5625</v>
      </c>
      <c r="I671" s="3" t="s">
        <v>448</v>
      </c>
      <c r="J671" s="1" t="s">
        <v>157</v>
      </c>
      <c r="K671" s="3" t="s">
        <v>188</v>
      </c>
      <c r="L671" s="3" t="s">
        <v>183</v>
      </c>
    </row>
    <row r="672" customFormat="false" ht="18.7" hidden="false" customHeight="true" outlineLevel="0" collapsed="false">
      <c r="A672" s="8" t="n">
        <v>671</v>
      </c>
      <c r="B672" s="3" t="s">
        <v>1681</v>
      </c>
      <c r="C672" s="3" t="s">
        <v>1682</v>
      </c>
      <c r="D672" s="3" t="s">
        <v>1683</v>
      </c>
      <c r="E672" s="3" t="s">
        <v>436</v>
      </c>
      <c r="F672" s="9" t="n">
        <v>45117</v>
      </c>
      <c r="G672" s="10" t="s">
        <v>250</v>
      </c>
      <c r="H672" s="11" t="n">
        <v>45117.5833333333</v>
      </c>
      <c r="I672" s="3" t="s">
        <v>338</v>
      </c>
      <c r="J672" s="1" t="s">
        <v>157</v>
      </c>
      <c r="K672" s="3" t="s">
        <v>188</v>
      </c>
      <c r="L672" s="3" t="s">
        <v>183</v>
      </c>
    </row>
    <row r="673" customFormat="false" ht="18.7" hidden="false" customHeight="true" outlineLevel="0" collapsed="false">
      <c r="A673" s="8" t="n">
        <v>672</v>
      </c>
      <c r="B673" s="3" t="s">
        <v>1684</v>
      </c>
      <c r="C673" s="3" t="s">
        <v>1685</v>
      </c>
      <c r="D673" s="3" t="s">
        <v>1686</v>
      </c>
      <c r="E673" s="3" t="s">
        <v>436</v>
      </c>
      <c r="F673" s="9" t="n">
        <v>45117</v>
      </c>
      <c r="G673" s="10" t="s">
        <v>258</v>
      </c>
      <c r="H673" s="11" t="n">
        <v>45117.6041666667</v>
      </c>
      <c r="I673" s="3" t="s">
        <v>338</v>
      </c>
      <c r="J673" s="1" t="s">
        <v>157</v>
      </c>
      <c r="K673" s="3" t="s">
        <v>188</v>
      </c>
      <c r="L673" s="3" t="s">
        <v>183</v>
      </c>
    </row>
    <row r="674" customFormat="false" ht="18.7" hidden="false" customHeight="true" outlineLevel="0" collapsed="false">
      <c r="A674" s="8" t="n">
        <v>673</v>
      </c>
      <c r="B674" s="3" t="s">
        <v>1687</v>
      </c>
      <c r="C674" s="3" t="s">
        <v>1688</v>
      </c>
      <c r="D674" s="3" t="s">
        <v>1689</v>
      </c>
      <c r="E674" s="3" t="s">
        <v>432</v>
      </c>
      <c r="F674" s="9" t="n">
        <v>45117</v>
      </c>
      <c r="G674" s="10" t="s">
        <v>218</v>
      </c>
      <c r="H674" s="11" t="n">
        <v>45117.625</v>
      </c>
      <c r="I674" s="3" t="s">
        <v>338</v>
      </c>
      <c r="J674" s="1" t="s">
        <v>157</v>
      </c>
      <c r="K674" s="3" t="s">
        <v>188</v>
      </c>
      <c r="L674" s="3" t="s">
        <v>183</v>
      </c>
    </row>
    <row r="675" customFormat="false" ht="18.7" hidden="false" customHeight="true" outlineLevel="0" collapsed="false">
      <c r="A675" s="8" t="n">
        <v>674</v>
      </c>
      <c r="B675" s="3" t="s">
        <v>1690</v>
      </c>
      <c r="C675" s="3" t="s">
        <v>1691</v>
      </c>
      <c r="D675" s="3" t="s">
        <v>1692</v>
      </c>
      <c r="E675" s="3" t="s">
        <v>455</v>
      </c>
      <c r="F675" s="9" t="n">
        <v>45117</v>
      </c>
      <c r="G675" s="10" t="s">
        <v>224</v>
      </c>
      <c r="H675" s="11" t="n">
        <v>45117.6458333333</v>
      </c>
      <c r="I675" s="3" t="s">
        <v>448</v>
      </c>
      <c r="J675" s="1" t="s">
        <v>157</v>
      </c>
      <c r="K675" s="3" t="s">
        <v>188</v>
      </c>
      <c r="L675" s="3" t="s">
        <v>183</v>
      </c>
    </row>
    <row r="676" customFormat="false" ht="18.7" hidden="false" customHeight="true" outlineLevel="0" collapsed="false">
      <c r="A676" s="8" t="n">
        <v>675</v>
      </c>
      <c r="B676" s="3" t="s">
        <v>1693</v>
      </c>
      <c r="C676" s="3" t="s">
        <v>1694</v>
      </c>
      <c r="D676" s="3" t="s">
        <v>1695</v>
      </c>
      <c r="E676" s="3" t="s">
        <v>436</v>
      </c>
      <c r="F676" s="9" t="n">
        <v>45117</v>
      </c>
      <c r="G676" s="10" t="s">
        <v>533</v>
      </c>
      <c r="H676" s="11" t="n">
        <v>45117.6666666667</v>
      </c>
      <c r="I676" s="3" t="s">
        <v>338</v>
      </c>
      <c r="J676" s="1" t="s">
        <v>157</v>
      </c>
      <c r="K676" s="3" t="s">
        <v>188</v>
      </c>
      <c r="L676" s="3" t="s">
        <v>183</v>
      </c>
    </row>
    <row r="677" customFormat="false" ht="18.7" hidden="false" customHeight="true" outlineLevel="0" collapsed="false">
      <c r="A677" s="8" t="n">
        <v>676</v>
      </c>
      <c r="B677" s="3" t="s">
        <v>1696</v>
      </c>
      <c r="C677" s="3" t="s">
        <v>1697</v>
      </c>
      <c r="D677" s="3" t="s">
        <v>1698</v>
      </c>
      <c r="E677" s="3" t="s">
        <v>348</v>
      </c>
      <c r="F677" s="9" t="n">
        <v>45118</v>
      </c>
      <c r="G677" s="10" t="s">
        <v>349</v>
      </c>
      <c r="H677" s="11" t="n">
        <v>45118.375</v>
      </c>
      <c r="I677" s="3" t="s">
        <v>1375</v>
      </c>
      <c r="J677" s="1" t="s">
        <v>157</v>
      </c>
      <c r="K677" s="3" t="s">
        <v>188</v>
      </c>
      <c r="L677" s="3" t="s">
        <v>162</v>
      </c>
    </row>
    <row r="678" customFormat="false" ht="18.7" hidden="false" customHeight="true" outlineLevel="0" collapsed="false">
      <c r="A678" s="8" t="n">
        <v>677</v>
      </c>
      <c r="B678" s="3" t="s">
        <v>1699</v>
      </c>
      <c r="C678" s="3" t="s">
        <v>1700</v>
      </c>
      <c r="D678" s="3" t="s">
        <v>1701</v>
      </c>
      <c r="E678" s="3" t="s">
        <v>332</v>
      </c>
      <c r="F678" s="9" t="n">
        <v>45118</v>
      </c>
      <c r="G678" s="10" t="s">
        <v>349</v>
      </c>
      <c r="H678" s="11" t="n">
        <v>45118.375</v>
      </c>
      <c r="I678" s="3" t="s">
        <v>1375</v>
      </c>
      <c r="J678" s="1" t="s">
        <v>157</v>
      </c>
      <c r="K678" s="3" t="s">
        <v>188</v>
      </c>
      <c r="L678" s="3" t="s">
        <v>159</v>
      </c>
    </row>
    <row r="679" customFormat="false" ht="18.7" hidden="false" customHeight="true" outlineLevel="0" collapsed="false">
      <c r="A679" s="8" t="n">
        <v>678</v>
      </c>
      <c r="B679" s="3" t="s">
        <v>1135</v>
      </c>
      <c r="C679" s="3" t="s">
        <v>1136</v>
      </c>
      <c r="D679" s="3" t="s">
        <v>1137</v>
      </c>
      <c r="E679" s="3" t="s">
        <v>332</v>
      </c>
      <c r="F679" s="9" t="n">
        <v>45118</v>
      </c>
      <c r="G679" s="10" t="s">
        <v>349</v>
      </c>
      <c r="H679" s="11" t="n">
        <v>45118.375</v>
      </c>
      <c r="I679" s="3" t="s">
        <v>338</v>
      </c>
      <c r="J679" s="1" t="s">
        <v>157</v>
      </c>
      <c r="K679" s="3" t="s">
        <v>188</v>
      </c>
      <c r="L679" s="3" t="s">
        <v>183</v>
      </c>
    </row>
    <row r="680" customFormat="false" ht="18.7" hidden="false" customHeight="true" outlineLevel="0" collapsed="false">
      <c r="A680" s="8" t="n">
        <v>679</v>
      </c>
      <c r="B680" s="3" t="s">
        <v>1702</v>
      </c>
      <c r="C680" s="3" t="s">
        <v>1703</v>
      </c>
      <c r="D680" s="3" t="s">
        <v>1704</v>
      </c>
      <c r="E680" s="3" t="s">
        <v>902</v>
      </c>
      <c r="F680" s="9" t="n">
        <v>45118</v>
      </c>
      <c r="G680" s="10" t="s">
        <v>1433</v>
      </c>
      <c r="H680" s="11" t="n">
        <v>45118.3819444444</v>
      </c>
      <c r="I680" s="3" t="s">
        <v>1375</v>
      </c>
      <c r="J680" s="1" t="s">
        <v>157</v>
      </c>
      <c r="K680" s="3" t="s">
        <v>188</v>
      </c>
      <c r="L680" s="3" t="s">
        <v>162</v>
      </c>
    </row>
    <row r="681" customFormat="false" ht="18.7" hidden="false" customHeight="true" outlineLevel="0" collapsed="false">
      <c r="A681" s="8" t="n">
        <v>680</v>
      </c>
      <c r="B681" s="3" t="s">
        <v>1705</v>
      </c>
      <c r="C681" s="3" t="s">
        <v>1706</v>
      </c>
      <c r="D681" s="3" t="s">
        <v>1707</v>
      </c>
      <c r="E681" s="3" t="s">
        <v>1147</v>
      </c>
      <c r="F681" s="9" t="n">
        <v>45118</v>
      </c>
      <c r="G681" s="10" t="s">
        <v>1433</v>
      </c>
      <c r="H681" s="11" t="n">
        <v>45118.3819444444</v>
      </c>
      <c r="I681" s="3" t="s">
        <v>1375</v>
      </c>
      <c r="J681" s="1" t="s">
        <v>157</v>
      </c>
      <c r="K681" s="3" t="s">
        <v>188</v>
      </c>
      <c r="L681" s="3" t="s">
        <v>162</v>
      </c>
    </row>
    <row r="682" customFormat="false" ht="18.7" hidden="false" customHeight="true" outlineLevel="0" collapsed="false">
      <c r="A682" s="8" t="n">
        <v>681</v>
      </c>
      <c r="B682" s="3" t="s">
        <v>1708</v>
      </c>
      <c r="C682" s="3" t="s">
        <v>1709</v>
      </c>
      <c r="D682" s="3" t="s">
        <v>1710</v>
      </c>
      <c r="E682" s="3" t="s">
        <v>902</v>
      </c>
      <c r="F682" s="9" t="n">
        <v>45118</v>
      </c>
      <c r="G682" s="10" t="s">
        <v>1433</v>
      </c>
      <c r="H682" s="11" t="n">
        <v>45118.3819444444</v>
      </c>
      <c r="I682" s="3" t="s">
        <v>1375</v>
      </c>
      <c r="J682" s="1" t="s">
        <v>157</v>
      </c>
      <c r="K682" s="3" t="s">
        <v>188</v>
      </c>
      <c r="L682" s="3" t="s">
        <v>159</v>
      </c>
    </row>
    <row r="683" customFormat="false" ht="18.7" hidden="false" customHeight="true" outlineLevel="0" collapsed="false">
      <c r="A683" s="8" t="n">
        <v>682</v>
      </c>
      <c r="B683" s="3" t="s">
        <v>1711</v>
      </c>
      <c r="C683" s="3" t="s">
        <v>1712</v>
      </c>
      <c r="D683" s="3" t="s">
        <v>1713</v>
      </c>
      <c r="E683" s="3" t="s">
        <v>348</v>
      </c>
      <c r="F683" s="9" t="n">
        <v>45118</v>
      </c>
      <c r="G683" s="10" t="s">
        <v>1443</v>
      </c>
      <c r="H683" s="11" t="n">
        <v>45118.3888888889</v>
      </c>
      <c r="I683" s="3" t="s">
        <v>1375</v>
      </c>
      <c r="J683" s="1" t="s">
        <v>157</v>
      </c>
      <c r="K683" s="3" t="s">
        <v>188</v>
      </c>
      <c r="L683" s="3" t="s">
        <v>159</v>
      </c>
    </row>
    <row r="684" customFormat="false" ht="18.7" hidden="false" customHeight="true" outlineLevel="0" collapsed="false">
      <c r="A684" s="8" t="n">
        <v>683</v>
      </c>
      <c r="B684" s="3" t="s">
        <v>1714</v>
      </c>
      <c r="C684" s="3" t="s">
        <v>1715</v>
      </c>
      <c r="D684" s="3" t="s">
        <v>1716</v>
      </c>
      <c r="E684" s="3" t="s">
        <v>902</v>
      </c>
      <c r="F684" s="9" t="n">
        <v>45118</v>
      </c>
      <c r="G684" s="10" t="s">
        <v>1443</v>
      </c>
      <c r="H684" s="11" t="n">
        <v>45118.3888888889</v>
      </c>
      <c r="I684" s="3" t="s">
        <v>1375</v>
      </c>
      <c r="J684" s="1" t="s">
        <v>157</v>
      </c>
      <c r="K684" s="3" t="s">
        <v>188</v>
      </c>
      <c r="L684" s="3" t="s">
        <v>162</v>
      </c>
    </row>
    <row r="685" customFormat="false" ht="18.7" hidden="false" customHeight="true" outlineLevel="0" collapsed="false">
      <c r="A685" s="8" t="n">
        <v>684</v>
      </c>
      <c r="B685" s="3" t="s">
        <v>1717</v>
      </c>
      <c r="C685" s="3" t="s">
        <v>1718</v>
      </c>
      <c r="D685" s="3" t="s">
        <v>1719</v>
      </c>
      <c r="E685" s="3" t="s">
        <v>1147</v>
      </c>
      <c r="F685" s="9" t="n">
        <v>45118</v>
      </c>
      <c r="G685" s="10" t="s">
        <v>1443</v>
      </c>
      <c r="H685" s="11" t="n">
        <v>45118.3888888889</v>
      </c>
      <c r="I685" s="3" t="s">
        <v>1375</v>
      </c>
      <c r="J685" s="1" t="s">
        <v>157</v>
      </c>
      <c r="K685" s="3" t="s">
        <v>188</v>
      </c>
      <c r="L685" s="3" t="s">
        <v>159</v>
      </c>
    </row>
    <row r="686" customFormat="false" ht="18.7" hidden="false" customHeight="true" outlineLevel="0" collapsed="false">
      <c r="A686" s="8" t="n">
        <v>685</v>
      </c>
      <c r="B686" s="3" t="s">
        <v>1720</v>
      </c>
      <c r="C686" s="3" t="s">
        <v>1721</v>
      </c>
      <c r="D686" s="3" t="s">
        <v>1722</v>
      </c>
      <c r="E686" s="3" t="s">
        <v>332</v>
      </c>
      <c r="F686" s="9" t="n">
        <v>45118</v>
      </c>
      <c r="G686" s="10" t="s">
        <v>437</v>
      </c>
      <c r="H686" s="11" t="n">
        <v>45118.3958333333</v>
      </c>
      <c r="I686" s="3" t="s">
        <v>1375</v>
      </c>
      <c r="J686" s="1" t="s">
        <v>157</v>
      </c>
      <c r="K686" s="3" t="s">
        <v>188</v>
      </c>
      <c r="L686" s="3" t="s">
        <v>159</v>
      </c>
    </row>
    <row r="687" customFormat="false" ht="18.7" hidden="false" customHeight="true" outlineLevel="0" collapsed="false">
      <c r="A687" s="8" t="n">
        <v>686</v>
      </c>
      <c r="B687" s="3" t="s">
        <v>1723</v>
      </c>
      <c r="C687" s="3" t="s">
        <v>1724</v>
      </c>
      <c r="D687" s="3" t="s">
        <v>1725</v>
      </c>
      <c r="E687" s="3" t="s">
        <v>332</v>
      </c>
      <c r="F687" s="9" t="n">
        <v>45118</v>
      </c>
      <c r="G687" s="10" t="s">
        <v>437</v>
      </c>
      <c r="H687" s="11" t="n">
        <v>45118.3958333333</v>
      </c>
      <c r="I687" s="3" t="s">
        <v>1375</v>
      </c>
      <c r="J687" s="1" t="s">
        <v>157</v>
      </c>
      <c r="K687" s="3" t="s">
        <v>188</v>
      </c>
      <c r="L687" s="3" t="s">
        <v>162</v>
      </c>
    </row>
    <row r="688" customFormat="false" ht="18.7" hidden="false" customHeight="true" outlineLevel="0" collapsed="false">
      <c r="A688" s="8" t="n">
        <v>687</v>
      </c>
      <c r="B688" s="3" t="s">
        <v>1726</v>
      </c>
      <c r="C688" s="3" t="s">
        <v>1727</v>
      </c>
      <c r="D688" s="3" t="s">
        <v>1728</v>
      </c>
      <c r="E688" s="3" t="s">
        <v>332</v>
      </c>
      <c r="F688" s="9" t="n">
        <v>45118</v>
      </c>
      <c r="G688" s="10" t="s">
        <v>437</v>
      </c>
      <c r="H688" s="11" t="n">
        <v>45118.3958333333</v>
      </c>
      <c r="I688" s="3" t="s">
        <v>1375</v>
      </c>
      <c r="J688" s="1" t="s">
        <v>157</v>
      </c>
      <c r="K688" s="3" t="s">
        <v>188</v>
      </c>
      <c r="L688" s="3" t="s">
        <v>159</v>
      </c>
    </row>
    <row r="689" customFormat="false" ht="18.7" hidden="false" customHeight="true" outlineLevel="0" collapsed="false">
      <c r="A689" s="8" t="n">
        <v>688</v>
      </c>
      <c r="B689" s="3" t="s">
        <v>1729</v>
      </c>
      <c r="C689" s="3" t="s">
        <v>1730</v>
      </c>
      <c r="D689" s="3" t="s">
        <v>1731</v>
      </c>
      <c r="E689" s="3" t="s">
        <v>332</v>
      </c>
      <c r="F689" s="9" t="n">
        <v>45118</v>
      </c>
      <c r="G689" s="10" t="s">
        <v>437</v>
      </c>
      <c r="H689" s="11" t="n">
        <v>45118.3958333333</v>
      </c>
      <c r="I689" s="3" t="s">
        <v>338</v>
      </c>
      <c r="J689" s="1" t="s">
        <v>157</v>
      </c>
      <c r="K689" s="3" t="s">
        <v>188</v>
      </c>
      <c r="L689" s="3" t="s">
        <v>183</v>
      </c>
    </row>
    <row r="690" customFormat="false" ht="18.7" hidden="false" customHeight="true" outlineLevel="0" collapsed="false">
      <c r="A690" s="8" t="n">
        <v>689</v>
      </c>
      <c r="B690" s="3" t="s">
        <v>1732</v>
      </c>
      <c r="C690" s="3" t="s">
        <v>1733</v>
      </c>
      <c r="D690" s="3" t="s">
        <v>1734</v>
      </c>
      <c r="E690" s="3" t="s">
        <v>332</v>
      </c>
      <c r="F690" s="9" t="n">
        <v>45118</v>
      </c>
      <c r="G690" s="10" t="s">
        <v>1465</v>
      </c>
      <c r="H690" s="11" t="n">
        <v>45118.4027777778</v>
      </c>
      <c r="I690" s="3" t="s">
        <v>1375</v>
      </c>
      <c r="J690" s="1" t="s">
        <v>157</v>
      </c>
      <c r="K690" s="3" t="s">
        <v>188</v>
      </c>
      <c r="L690" s="3" t="s">
        <v>159</v>
      </c>
    </row>
    <row r="691" customFormat="false" ht="18.7" hidden="false" customHeight="true" outlineLevel="0" collapsed="false">
      <c r="A691" s="8" t="n">
        <v>690</v>
      </c>
      <c r="B691" s="3" t="s">
        <v>1735</v>
      </c>
      <c r="C691" s="3" t="s">
        <v>1736</v>
      </c>
      <c r="D691" s="3" t="s">
        <v>1737</v>
      </c>
      <c r="E691" s="3" t="s">
        <v>332</v>
      </c>
      <c r="F691" s="9" t="n">
        <v>45118</v>
      </c>
      <c r="G691" s="10" t="s">
        <v>1465</v>
      </c>
      <c r="H691" s="11" t="n">
        <v>45118.4027777778</v>
      </c>
      <c r="I691" s="3" t="s">
        <v>1375</v>
      </c>
      <c r="J691" s="1" t="s">
        <v>157</v>
      </c>
      <c r="K691" s="3" t="s">
        <v>188</v>
      </c>
      <c r="L691" s="3" t="s">
        <v>162</v>
      </c>
    </row>
    <row r="692" customFormat="false" ht="18.7" hidden="false" customHeight="true" outlineLevel="0" collapsed="false">
      <c r="A692" s="8" t="n">
        <v>691</v>
      </c>
      <c r="B692" s="3" t="s">
        <v>1738</v>
      </c>
      <c r="C692" s="3" t="s">
        <v>1739</v>
      </c>
      <c r="D692" s="3" t="s">
        <v>1740</v>
      </c>
      <c r="E692" s="3" t="s">
        <v>332</v>
      </c>
      <c r="F692" s="9" t="n">
        <v>45118</v>
      </c>
      <c r="G692" s="10" t="s">
        <v>1465</v>
      </c>
      <c r="H692" s="11" t="n">
        <v>45118.4027777778</v>
      </c>
      <c r="I692" s="3" t="s">
        <v>1375</v>
      </c>
      <c r="J692" s="1" t="s">
        <v>157</v>
      </c>
      <c r="K692" s="3" t="s">
        <v>188</v>
      </c>
      <c r="L692" s="3" t="s">
        <v>159</v>
      </c>
    </row>
    <row r="693" customFormat="false" ht="18.7" hidden="false" customHeight="true" outlineLevel="0" collapsed="false">
      <c r="A693" s="8" t="n">
        <v>692</v>
      </c>
      <c r="B693" s="3" t="s">
        <v>1741</v>
      </c>
      <c r="C693" s="3" t="s">
        <v>1742</v>
      </c>
      <c r="D693" s="3" t="s">
        <v>1743</v>
      </c>
      <c r="E693" s="3" t="s">
        <v>332</v>
      </c>
      <c r="F693" s="9" t="n">
        <v>45118</v>
      </c>
      <c r="G693" s="10" t="s">
        <v>1472</v>
      </c>
      <c r="H693" s="11" t="n">
        <v>45118.4097222222</v>
      </c>
      <c r="I693" s="3" t="s">
        <v>1375</v>
      </c>
      <c r="J693" s="1" t="s">
        <v>157</v>
      </c>
      <c r="K693" s="3" t="s">
        <v>188</v>
      </c>
      <c r="L693" s="3" t="s">
        <v>159</v>
      </c>
    </row>
    <row r="694" customFormat="false" ht="18.7" hidden="false" customHeight="true" outlineLevel="0" collapsed="false">
      <c r="A694" s="8" t="n">
        <v>693</v>
      </c>
      <c r="B694" s="3" t="s">
        <v>1744</v>
      </c>
      <c r="C694" s="3" t="s">
        <v>1745</v>
      </c>
      <c r="D694" s="3" t="s">
        <v>1746</v>
      </c>
      <c r="E694" s="3" t="s">
        <v>332</v>
      </c>
      <c r="F694" s="9" t="n">
        <v>45118</v>
      </c>
      <c r="G694" s="10" t="s">
        <v>1472</v>
      </c>
      <c r="H694" s="11" t="n">
        <v>45118.4097222222</v>
      </c>
      <c r="I694" s="3" t="s">
        <v>1375</v>
      </c>
      <c r="J694" s="1" t="s">
        <v>157</v>
      </c>
      <c r="K694" s="3" t="s">
        <v>188</v>
      </c>
      <c r="L694" s="3" t="s">
        <v>159</v>
      </c>
    </row>
    <row r="695" customFormat="false" ht="18.7" hidden="false" customHeight="true" outlineLevel="0" collapsed="false">
      <c r="A695" s="8" t="n">
        <v>694</v>
      </c>
      <c r="B695" s="3" t="s">
        <v>1747</v>
      </c>
      <c r="C695" s="3" t="s">
        <v>1748</v>
      </c>
      <c r="D695" s="3" t="s">
        <v>1749</v>
      </c>
      <c r="E695" s="3" t="s">
        <v>332</v>
      </c>
      <c r="F695" s="9" t="n">
        <v>45118</v>
      </c>
      <c r="G695" s="10" t="s">
        <v>311</v>
      </c>
      <c r="H695" s="11" t="n">
        <v>45118.4166666667</v>
      </c>
      <c r="I695" s="3" t="s">
        <v>1375</v>
      </c>
      <c r="J695" s="1" t="s">
        <v>157</v>
      </c>
      <c r="K695" s="3" t="s">
        <v>188</v>
      </c>
      <c r="L695" s="3" t="s">
        <v>159</v>
      </c>
    </row>
    <row r="696" customFormat="false" ht="18.7" hidden="false" customHeight="true" outlineLevel="0" collapsed="false">
      <c r="A696" s="8" t="n">
        <v>695</v>
      </c>
      <c r="B696" s="3" t="s">
        <v>1750</v>
      </c>
      <c r="C696" s="3" t="s">
        <v>1751</v>
      </c>
      <c r="D696" s="3" t="s">
        <v>1752</v>
      </c>
      <c r="E696" s="3" t="s">
        <v>332</v>
      </c>
      <c r="F696" s="9" t="n">
        <v>45118</v>
      </c>
      <c r="G696" s="10" t="s">
        <v>311</v>
      </c>
      <c r="H696" s="11" t="n">
        <v>45118.4166666667</v>
      </c>
      <c r="I696" s="3" t="s">
        <v>1375</v>
      </c>
      <c r="J696" s="1" t="s">
        <v>157</v>
      </c>
      <c r="K696" s="3" t="s">
        <v>188</v>
      </c>
      <c r="L696" s="3" t="s">
        <v>162</v>
      </c>
    </row>
    <row r="697" customFormat="false" ht="18.7" hidden="false" customHeight="true" outlineLevel="0" collapsed="false">
      <c r="A697" s="8" t="n">
        <v>696</v>
      </c>
      <c r="B697" s="3" t="s">
        <v>1753</v>
      </c>
      <c r="C697" s="3" t="s">
        <v>1754</v>
      </c>
      <c r="D697" s="3" t="s">
        <v>1755</v>
      </c>
      <c r="E697" s="3" t="s">
        <v>332</v>
      </c>
      <c r="F697" s="9" t="n">
        <v>45118</v>
      </c>
      <c r="G697" s="10" t="s">
        <v>311</v>
      </c>
      <c r="H697" s="11" t="n">
        <v>45118.4166666667</v>
      </c>
      <c r="I697" s="3" t="s">
        <v>1375</v>
      </c>
      <c r="J697" s="1" t="s">
        <v>157</v>
      </c>
      <c r="K697" s="3" t="s">
        <v>188</v>
      </c>
      <c r="L697" s="3" t="s">
        <v>162</v>
      </c>
    </row>
    <row r="698" customFormat="false" ht="18.7" hidden="false" customHeight="true" outlineLevel="0" collapsed="false">
      <c r="A698" s="8" t="n">
        <v>697</v>
      </c>
      <c r="B698" s="3" t="s">
        <v>1756</v>
      </c>
      <c r="C698" s="3" t="s">
        <v>1757</v>
      </c>
      <c r="D698" s="3" t="s">
        <v>1758</v>
      </c>
      <c r="E698" s="3" t="s">
        <v>332</v>
      </c>
      <c r="F698" s="9" t="n">
        <v>45118</v>
      </c>
      <c r="G698" s="10" t="s">
        <v>311</v>
      </c>
      <c r="H698" s="11" t="n">
        <v>45118.4166666667</v>
      </c>
      <c r="I698" s="3" t="s">
        <v>338</v>
      </c>
      <c r="J698" s="1" t="s">
        <v>157</v>
      </c>
      <c r="K698" s="3" t="s">
        <v>188</v>
      </c>
      <c r="L698" s="3" t="s">
        <v>183</v>
      </c>
    </row>
    <row r="699" customFormat="false" ht="18.7" hidden="false" customHeight="true" outlineLevel="0" collapsed="false">
      <c r="A699" s="8" t="n">
        <v>698</v>
      </c>
      <c r="B699" s="3" t="s">
        <v>1759</v>
      </c>
      <c r="C699" s="3" t="s">
        <v>1760</v>
      </c>
      <c r="D699" s="3" t="s">
        <v>1761</v>
      </c>
      <c r="E699" s="3" t="s">
        <v>332</v>
      </c>
      <c r="F699" s="9" t="n">
        <v>45118</v>
      </c>
      <c r="G699" s="10" t="s">
        <v>1494</v>
      </c>
      <c r="H699" s="11" t="n">
        <v>45118.4236111111</v>
      </c>
      <c r="I699" s="3" t="s">
        <v>1375</v>
      </c>
      <c r="J699" s="1" t="s">
        <v>157</v>
      </c>
      <c r="K699" s="3" t="s">
        <v>188</v>
      </c>
      <c r="L699" s="3" t="s">
        <v>159</v>
      </c>
    </row>
    <row r="700" customFormat="false" ht="18.7" hidden="false" customHeight="true" outlineLevel="0" collapsed="false">
      <c r="A700" s="8" t="n">
        <v>699</v>
      </c>
      <c r="B700" s="3" t="s">
        <v>1762</v>
      </c>
      <c r="C700" s="3" t="s">
        <v>1763</v>
      </c>
      <c r="D700" s="3" t="s">
        <v>1764</v>
      </c>
      <c r="E700" s="3" t="s">
        <v>332</v>
      </c>
      <c r="F700" s="9" t="n">
        <v>45118</v>
      </c>
      <c r="G700" s="10" t="s">
        <v>1494</v>
      </c>
      <c r="H700" s="11" t="n">
        <v>45118.4236111111</v>
      </c>
      <c r="I700" s="3" t="s">
        <v>1375</v>
      </c>
      <c r="J700" s="1" t="s">
        <v>157</v>
      </c>
      <c r="K700" s="3" t="s">
        <v>188</v>
      </c>
      <c r="L700" s="3" t="s">
        <v>162</v>
      </c>
    </row>
    <row r="701" customFormat="false" ht="18.7" hidden="false" customHeight="true" outlineLevel="0" collapsed="false">
      <c r="A701" s="8" t="n">
        <v>700</v>
      </c>
      <c r="B701" s="3" t="s">
        <v>1765</v>
      </c>
      <c r="C701" s="3" t="s">
        <v>1766</v>
      </c>
      <c r="D701" s="3" t="s">
        <v>1767</v>
      </c>
      <c r="E701" s="3" t="s">
        <v>332</v>
      </c>
      <c r="F701" s="9" t="n">
        <v>45118</v>
      </c>
      <c r="G701" s="10" t="s">
        <v>1504</v>
      </c>
      <c r="H701" s="11" t="n">
        <v>45118.4305555556</v>
      </c>
      <c r="I701" s="3" t="s">
        <v>1375</v>
      </c>
      <c r="J701" s="1" t="s">
        <v>157</v>
      </c>
      <c r="K701" s="3" t="s">
        <v>188</v>
      </c>
      <c r="L701" s="3" t="s">
        <v>159</v>
      </c>
    </row>
    <row r="702" customFormat="false" ht="18.7" hidden="false" customHeight="true" outlineLevel="0" collapsed="false">
      <c r="A702" s="8" t="n">
        <v>701</v>
      </c>
      <c r="B702" s="3" t="s">
        <v>1768</v>
      </c>
      <c r="C702" s="3" t="s">
        <v>1769</v>
      </c>
      <c r="D702" s="3" t="s">
        <v>1770</v>
      </c>
      <c r="E702" s="3" t="s">
        <v>332</v>
      </c>
      <c r="F702" s="9" t="n">
        <v>45118</v>
      </c>
      <c r="G702" s="10" t="s">
        <v>1504</v>
      </c>
      <c r="H702" s="11" t="n">
        <v>45118.4305555556</v>
      </c>
      <c r="I702" s="3" t="s">
        <v>1375</v>
      </c>
      <c r="J702" s="1" t="s">
        <v>157</v>
      </c>
      <c r="K702" s="3" t="s">
        <v>188</v>
      </c>
      <c r="L702" s="3" t="s">
        <v>159</v>
      </c>
    </row>
    <row r="703" customFormat="false" ht="18.7" hidden="false" customHeight="true" outlineLevel="0" collapsed="false">
      <c r="A703" s="8" t="n">
        <v>702</v>
      </c>
      <c r="B703" s="3" t="s">
        <v>1771</v>
      </c>
      <c r="C703" s="3" t="s">
        <v>1772</v>
      </c>
      <c r="D703" s="3" t="s">
        <v>1773</v>
      </c>
      <c r="E703" s="3" t="s">
        <v>902</v>
      </c>
      <c r="F703" s="9" t="n">
        <v>45118</v>
      </c>
      <c r="G703" s="10" t="s">
        <v>1504</v>
      </c>
      <c r="H703" s="11" t="n">
        <v>45118.4305555556</v>
      </c>
      <c r="I703" s="3" t="s">
        <v>1375</v>
      </c>
      <c r="J703" s="1" t="s">
        <v>157</v>
      </c>
      <c r="K703" s="3" t="s">
        <v>188</v>
      </c>
      <c r="L703" s="3" t="s">
        <v>159</v>
      </c>
    </row>
    <row r="704" customFormat="false" ht="18.7" hidden="false" customHeight="true" outlineLevel="0" collapsed="false">
      <c r="A704" s="8" t="n">
        <v>703</v>
      </c>
      <c r="B704" s="3" t="s">
        <v>1774</v>
      </c>
      <c r="C704" s="3" t="s">
        <v>1775</v>
      </c>
      <c r="D704" s="3" t="s">
        <v>1776</v>
      </c>
      <c r="E704" s="3" t="s">
        <v>332</v>
      </c>
      <c r="F704" s="9" t="n">
        <v>45118</v>
      </c>
      <c r="G704" s="10" t="s">
        <v>196</v>
      </c>
      <c r="H704" s="11" t="n">
        <v>45118.4375</v>
      </c>
      <c r="I704" s="3" t="s">
        <v>1375</v>
      </c>
      <c r="J704" s="1" t="s">
        <v>157</v>
      </c>
      <c r="K704" s="3" t="s">
        <v>188</v>
      </c>
      <c r="L704" s="3" t="s">
        <v>159</v>
      </c>
    </row>
    <row r="705" customFormat="false" ht="18.7" hidden="false" customHeight="true" outlineLevel="0" collapsed="false">
      <c r="A705" s="8" t="n">
        <v>704</v>
      </c>
      <c r="B705" s="3" t="s">
        <v>1777</v>
      </c>
      <c r="C705" s="3" t="s">
        <v>1778</v>
      </c>
      <c r="D705" s="3" t="s">
        <v>1779</v>
      </c>
      <c r="E705" s="3" t="s">
        <v>332</v>
      </c>
      <c r="F705" s="9" t="n">
        <v>45118</v>
      </c>
      <c r="G705" s="10" t="s">
        <v>196</v>
      </c>
      <c r="H705" s="11" t="n">
        <v>45118.4375</v>
      </c>
      <c r="I705" s="3" t="s">
        <v>338</v>
      </c>
      <c r="J705" s="1" t="s">
        <v>157</v>
      </c>
      <c r="K705" s="3" t="s">
        <v>188</v>
      </c>
      <c r="L705" s="3" t="s">
        <v>183</v>
      </c>
    </row>
    <row r="706" customFormat="false" ht="18.7" hidden="false" customHeight="true" outlineLevel="0" collapsed="false">
      <c r="A706" s="8" t="n">
        <v>705</v>
      </c>
      <c r="B706" s="3" t="s">
        <v>1780</v>
      </c>
      <c r="C706" s="3" t="s">
        <v>1781</v>
      </c>
      <c r="D706" s="3" t="s">
        <v>1782</v>
      </c>
      <c r="E706" s="3" t="s">
        <v>332</v>
      </c>
      <c r="F706" s="9" t="n">
        <v>45118</v>
      </c>
      <c r="G706" s="10" t="s">
        <v>1517</v>
      </c>
      <c r="H706" s="11" t="n">
        <v>45118.4444444445</v>
      </c>
      <c r="I706" s="3" t="s">
        <v>1375</v>
      </c>
      <c r="J706" s="1" t="s">
        <v>157</v>
      </c>
      <c r="K706" s="3" t="s">
        <v>188</v>
      </c>
      <c r="L706" s="3" t="s">
        <v>162</v>
      </c>
    </row>
    <row r="707" customFormat="false" ht="18.7" hidden="false" customHeight="true" outlineLevel="0" collapsed="false">
      <c r="A707" s="8" t="n">
        <v>706</v>
      </c>
      <c r="B707" s="3" t="s">
        <v>1783</v>
      </c>
      <c r="C707" s="3" t="s">
        <v>1784</v>
      </c>
      <c r="D707" s="3" t="s">
        <v>1785</v>
      </c>
      <c r="E707" s="3" t="s">
        <v>332</v>
      </c>
      <c r="F707" s="9" t="n">
        <v>45118</v>
      </c>
      <c r="G707" s="10" t="s">
        <v>316</v>
      </c>
      <c r="H707" s="11" t="n">
        <v>45118.4583333333</v>
      </c>
      <c r="I707" s="3" t="s">
        <v>448</v>
      </c>
      <c r="J707" s="1" t="s">
        <v>157</v>
      </c>
      <c r="K707" s="3" t="s">
        <v>1786</v>
      </c>
      <c r="L707" s="3" t="s">
        <v>183</v>
      </c>
    </row>
    <row r="708" customFormat="false" ht="18.7" hidden="false" customHeight="true" outlineLevel="0" collapsed="false">
      <c r="A708" s="8" t="n">
        <v>707</v>
      </c>
      <c r="B708" s="3" t="s">
        <v>1787</v>
      </c>
      <c r="C708" s="3" t="s">
        <v>1788</v>
      </c>
      <c r="D708" s="3" t="s">
        <v>1789</v>
      </c>
      <c r="E708" s="3" t="s">
        <v>332</v>
      </c>
      <c r="F708" s="9" t="n">
        <v>45118</v>
      </c>
      <c r="G708" s="10" t="s">
        <v>316</v>
      </c>
      <c r="H708" s="11" t="n">
        <v>45118.4583333333</v>
      </c>
      <c r="I708" s="3" t="s">
        <v>338</v>
      </c>
      <c r="J708" s="1" t="s">
        <v>157</v>
      </c>
      <c r="K708" s="3" t="s">
        <v>188</v>
      </c>
      <c r="L708" s="3" t="s">
        <v>162</v>
      </c>
    </row>
    <row r="709" customFormat="false" ht="18.7" hidden="false" customHeight="true" outlineLevel="0" collapsed="false">
      <c r="A709" s="8" t="n">
        <v>708</v>
      </c>
      <c r="B709" s="3" t="s">
        <v>1790</v>
      </c>
      <c r="C709" s="3" t="s">
        <v>1791</v>
      </c>
      <c r="D709" s="3" t="s">
        <v>1792</v>
      </c>
      <c r="E709" s="3" t="s">
        <v>332</v>
      </c>
      <c r="F709" s="9" t="n">
        <v>45118</v>
      </c>
      <c r="G709" s="10" t="s">
        <v>242</v>
      </c>
      <c r="H709" s="11" t="n">
        <v>45118.4791666667</v>
      </c>
      <c r="I709" s="3" t="s">
        <v>448</v>
      </c>
      <c r="J709" s="1" t="s">
        <v>157</v>
      </c>
      <c r="K709" s="3" t="s">
        <v>188</v>
      </c>
      <c r="L709" s="3" t="s">
        <v>183</v>
      </c>
    </row>
    <row r="710" customFormat="false" ht="18.7" hidden="false" customHeight="true" outlineLevel="0" collapsed="false">
      <c r="A710" s="8" t="n">
        <v>709</v>
      </c>
      <c r="B710" s="3" t="s">
        <v>1793</v>
      </c>
      <c r="C710" s="3" t="s">
        <v>1794</v>
      </c>
      <c r="D710" s="3" t="s">
        <v>1795</v>
      </c>
      <c r="E710" s="3" t="s">
        <v>332</v>
      </c>
      <c r="F710" s="9" t="n">
        <v>45118</v>
      </c>
      <c r="G710" s="10" t="s">
        <v>333</v>
      </c>
      <c r="H710" s="11" t="n">
        <v>45118.5625</v>
      </c>
      <c r="I710" s="3" t="s">
        <v>823</v>
      </c>
      <c r="J710" s="1" t="s">
        <v>157</v>
      </c>
      <c r="K710" s="3" t="s">
        <v>188</v>
      </c>
      <c r="L710" s="3" t="s">
        <v>159</v>
      </c>
    </row>
    <row r="711" customFormat="false" ht="18.7" hidden="false" customHeight="true" outlineLevel="0" collapsed="false">
      <c r="A711" s="8" t="n">
        <v>710</v>
      </c>
      <c r="B711" s="3" t="s">
        <v>1796</v>
      </c>
      <c r="C711" s="3" t="s">
        <v>1797</v>
      </c>
      <c r="D711" s="3" t="s">
        <v>1798</v>
      </c>
      <c r="E711" s="3" t="s">
        <v>332</v>
      </c>
      <c r="F711" s="9" t="n">
        <v>45118</v>
      </c>
      <c r="G711" s="10" t="s">
        <v>250</v>
      </c>
      <c r="H711" s="11" t="n">
        <v>45118.5833333333</v>
      </c>
      <c r="I711" s="3" t="s">
        <v>338</v>
      </c>
      <c r="J711" s="1" t="s">
        <v>157</v>
      </c>
      <c r="K711" s="3" t="s">
        <v>188</v>
      </c>
      <c r="L711" s="3" t="s">
        <v>183</v>
      </c>
    </row>
    <row r="712" customFormat="false" ht="18.7" hidden="false" customHeight="true" outlineLevel="0" collapsed="false">
      <c r="A712" s="8" t="n">
        <v>711</v>
      </c>
      <c r="B712" s="3" t="s">
        <v>1799</v>
      </c>
      <c r="C712" s="3" t="s">
        <v>1800</v>
      </c>
      <c r="D712" s="3" t="s">
        <v>1801</v>
      </c>
      <c r="E712" s="3" t="s">
        <v>332</v>
      </c>
      <c r="F712" s="9" t="n">
        <v>45118</v>
      </c>
      <c r="G712" s="10" t="s">
        <v>258</v>
      </c>
      <c r="H712" s="11" t="n">
        <v>45118.6041666667</v>
      </c>
      <c r="I712" s="3" t="s">
        <v>338</v>
      </c>
      <c r="J712" s="1" t="s">
        <v>157</v>
      </c>
      <c r="K712" s="3" t="s">
        <v>188</v>
      </c>
      <c r="L712" s="3" t="s">
        <v>183</v>
      </c>
    </row>
    <row r="713" customFormat="false" ht="18.7" hidden="false" customHeight="true" outlineLevel="0" collapsed="false">
      <c r="A713" s="8" t="n">
        <v>712</v>
      </c>
      <c r="B713" s="3" t="s">
        <v>1802</v>
      </c>
      <c r="C713" s="3" t="s">
        <v>1803</v>
      </c>
      <c r="D713" s="3" t="s">
        <v>1804</v>
      </c>
      <c r="E713" s="3" t="s">
        <v>332</v>
      </c>
      <c r="F713" s="9" t="n">
        <v>45118</v>
      </c>
      <c r="G713" s="10" t="s">
        <v>218</v>
      </c>
      <c r="H713" s="11" t="n">
        <v>45118.625</v>
      </c>
      <c r="I713" s="3" t="s">
        <v>338</v>
      </c>
      <c r="J713" s="1" t="s">
        <v>157</v>
      </c>
      <c r="K713" s="3" t="s">
        <v>188</v>
      </c>
      <c r="L713" s="3" t="s">
        <v>183</v>
      </c>
    </row>
    <row r="714" customFormat="false" ht="18.7" hidden="false" customHeight="true" outlineLevel="0" collapsed="false">
      <c r="A714" s="8" t="n">
        <v>713</v>
      </c>
      <c r="B714" s="3" t="s">
        <v>1805</v>
      </c>
      <c r="C714" s="3" t="s">
        <v>1806</v>
      </c>
      <c r="D714" s="3" t="s">
        <v>1807</v>
      </c>
      <c r="E714" s="3" t="s">
        <v>332</v>
      </c>
      <c r="F714" s="9" t="n">
        <v>45118</v>
      </c>
      <c r="G714" s="10" t="s">
        <v>224</v>
      </c>
      <c r="H714" s="11" t="n">
        <v>45118.6458333333</v>
      </c>
      <c r="I714" s="3" t="s">
        <v>338</v>
      </c>
      <c r="J714" s="1" t="s">
        <v>157</v>
      </c>
      <c r="K714" s="3" t="s">
        <v>188</v>
      </c>
      <c r="L714" s="3" t="s">
        <v>183</v>
      </c>
    </row>
    <row r="715" customFormat="false" ht="18.7" hidden="false" customHeight="true" outlineLevel="0" collapsed="false">
      <c r="A715" s="8" t="n">
        <v>714</v>
      </c>
      <c r="B715" s="3" t="s">
        <v>1808</v>
      </c>
      <c r="C715" s="3" t="s">
        <v>1809</v>
      </c>
      <c r="D715" s="3" t="s">
        <v>1810</v>
      </c>
      <c r="E715" s="3" t="s">
        <v>436</v>
      </c>
      <c r="F715" s="9" t="n">
        <v>45119</v>
      </c>
      <c r="G715" s="10" t="s">
        <v>349</v>
      </c>
      <c r="H715" s="11" t="n">
        <v>45119.375</v>
      </c>
      <c r="I715" s="3" t="s">
        <v>338</v>
      </c>
      <c r="J715" s="1" t="s">
        <v>157</v>
      </c>
      <c r="K715" s="3" t="s">
        <v>188</v>
      </c>
      <c r="L715" s="3" t="s">
        <v>183</v>
      </c>
    </row>
    <row r="716" customFormat="false" ht="18.7" hidden="false" customHeight="true" outlineLevel="0" collapsed="false">
      <c r="A716" s="8" t="n">
        <v>715</v>
      </c>
      <c r="B716" s="3" t="s">
        <v>1811</v>
      </c>
      <c r="C716" s="3" t="s">
        <v>1812</v>
      </c>
      <c r="D716" s="3" t="s">
        <v>1813</v>
      </c>
      <c r="E716" s="3" t="s">
        <v>432</v>
      </c>
      <c r="F716" s="9" t="n">
        <v>45119</v>
      </c>
      <c r="G716" s="10" t="s">
        <v>437</v>
      </c>
      <c r="H716" s="11" t="n">
        <v>45119.3958333333</v>
      </c>
      <c r="I716" s="3" t="s">
        <v>338</v>
      </c>
      <c r="J716" s="1" t="s">
        <v>157</v>
      </c>
      <c r="K716" s="3" t="s">
        <v>188</v>
      </c>
      <c r="L716" s="3" t="s">
        <v>183</v>
      </c>
    </row>
    <row r="717" customFormat="false" ht="18.7" hidden="false" customHeight="true" outlineLevel="0" collapsed="false">
      <c r="A717" s="8" t="n">
        <v>716</v>
      </c>
      <c r="B717" s="3" t="s">
        <v>1814</v>
      </c>
      <c r="C717" s="3" t="s">
        <v>1815</v>
      </c>
      <c r="D717" s="3" t="s">
        <v>1816</v>
      </c>
      <c r="E717" s="3" t="s">
        <v>436</v>
      </c>
      <c r="F717" s="9" t="n">
        <v>45119</v>
      </c>
      <c r="G717" s="10" t="s">
        <v>311</v>
      </c>
      <c r="H717" s="11" t="n">
        <v>45119.4166666667</v>
      </c>
      <c r="I717" s="3" t="s">
        <v>338</v>
      </c>
      <c r="J717" s="1" t="s">
        <v>157</v>
      </c>
      <c r="K717" s="3" t="s">
        <v>188</v>
      </c>
      <c r="L717" s="3" t="s">
        <v>183</v>
      </c>
    </row>
    <row r="718" customFormat="false" ht="18.7" hidden="false" customHeight="true" outlineLevel="0" collapsed="false">
      <c r="A718" s="8" t="n">
        <v>717</v>
      </c>
      <c r="B718" s="3" t="s">
        <v>1817</v>
      </c>
      <c r="C718" s="3" t="s">
        <v>1818</v>
      </c>
      <c r="D718" s="3" t="s">
        <v>1819</v>
      </c>
      <c r="E718" s="3" t="s">
        <v>436</v>
      </c>
      <c r="F718" s="9" t="n">
        <v>45119</v>
      </c>
      <c r="G718" s="10" t="s">
        <v>196</v>
      </c>
      <c r="H718" s="11" t="n">
        <v>45119.4375</v>
      </c>
      <c r="I718" s="3" t="s">
        <v>338</v>
      </c>
      <c r="J718" s="1" t="s">
        <v>157</v>
      </c>
      <c r="K718" s="3" t="s">
        <v>188</v>
      </c>
      <c r="L718" s="3" t="s">
        <v>183</v>
      </c>
    </row>
    <row r="719" customFormat="false" ht="18.7" hidden="false" customHeight="true" outlineLevel="0" collapsed="false">
      <c r="A719" s="8" t="n">
        <v>718</v>
      </c>
      <c r="B719" s="3" t="s">
        <v>1820</v>
      </c>
      <c r="C719" s="3" t="s">
        <v>1821</v>
      </c>
      <c r="D719" s="3" t="s">
        <v>1822</v>
      </c>
      <c r="E719" s="3" t="s">
        <v>436</v>
      </c>
      <c r="F719" s="9" t="n">
        <v>45119</v>
      </c>
      <c r="G719" s="10" t="s">
        <v>316</v>
      </c>
      <c r="H719" s="11" t="n">
        <v>45119.4583333333</v>
      </c>
      <c r="I719" s="3" t="s">
        <v>448</v>
      </c>
      <c r="J719" s="1" t="s">
        <v>157</v>
      </c>
      <c r="K719" s="3" t="s">
        <v>188</v>
      </c>
      <c r="L719" s="3" t="s">
        <v>162</v>
      </c>
    </row>
    <row r="720" customFormat="false" ht="18.7" hidden="false" customHeight="true" outlineLevel="0" collapsed="false">
      <c r="A720" s="8" t="n">
        <v>719</v>
      </c>
      <c r="B720" s="3" t="s">
        <v>1823</v>
      </c>
      <c r="C720" s="3" t="s">
        <v>1824</v>
      </c>
      <c r="D720" s="3" t="s">
        <v>1825</v>
      </c>
      <c r="E720" s="3" t="s">
        <v>441</v>
      </c>
      <c r="F720" s="9" t="n">
        <v>45119</v>
      </c>
      <c r="G720" s="10" t="s">
        <v>316</v>
      </c>
      <c r="H720" s="11" t="n">
        <v>45119.4583333333</v>
      </c>
      <c r="I720" s="3" t="s">
        <v>338</v>
      </c>
      <c r="J720" s="1" t="s">
        <v>157</v>
      </c>
      <c r="K720" s="3" t="s">
        <v>188</v>
      </c>
      <c r="L720" s="3" t="s">
        <v>183</v>
      </c>
    </row>
    <row r="721" customFormat="false" ht="18.7" hidden="false" customHeight="true" outlineLevel="0" collapsed="false">
      <c r="A721" s="8" t="n">
        <v>720</v>
      </c>
      <c r="B721" s="3" t="s">
        <v>1826</v>
      </c>
      <c r="C721" s="3" t="s">
        <v>1827</v>
      </c>
      <c r="D721" s="3" t="s">
        <v>1828</v>
      </c>
      <c r="E721" s="3" t="s">
        <v>436</v>
      </c>
      <c r="F721" s="9" t="n">
        <v>45119</v>
      </c>
      <c r="G721" s="10" t="s">
        <v>242</v>
      </c>
      <c r="H721" s="11" t="n">
        <v>45119.4791666667</v>
      </c>
      <c r="I721" s="3" t="s">
        <v>823</v>
      </c>
      <c r="J721" s="1" t="s">
        <v>157</v>
      </c>
      <c r="K721" s="3" t="s">
        <v>188</v>
      </c>
      <c r="L721" s="3" t="s">
        <v>159</v>
      </c>
    </row>
    <row r="722" customFormat="false" ht="18.7" hidden="false" customHeight="true" outlineLevel="0" collapsed="false">
      <c r="A722" s="8" t="n">
        <v>721</v>
      </c>
      <c r="B722" s="3" t="s">
        <v>869</v>
      </c>
      <c r="C722" s="3" t="s">
        <v>870</v>
      </c>
      <c r="D722" s="3" t="s">
        <v>871</v>
      </c>
      <c r="E722" s="3" t="s">
        <v>436</v>
      </c>
      <c r="F722" s="9" t="n">
        <v>45119</v>
      </c>
      <c r="G722" s="10" t="s">
        <v>333</v>
      </c>
      <c r="H722" s="11" t="n">
        <v>45119.5625</v>
      </c>
      <c r="I722" s="3" t="s">
        <v>338</v>
      </c>
      <c r="J722" s="1" t="s">
        <v>157</v>
      </c>
      <c r="K722" s="3" t="s">
        <v>188</v>
      </c>
      <c r="L722" s="3" t="s">
        <v>183</v>
      </c>
    </row>
    <row r="723" customFormat="false" ht="18.7" hidden="false" customHeight="true" outlineLevel="0" collapsed="false">
      <c r="A723" s="8" t="n">
        <v>722</v>
      </c>
      <c r="B723" s="3" t="s">
        <v>1829</v>
      </c>
      <c r="C723" s="3" t="s">
        <v>1830</v>
      </c>
      <c r="D723" s="3" t="s">
        <v>1831</v>
      </c>
      <c r="E723" s="3" t="s">
        <v>436</v>
      </c>
      <c r="F723" s="9" t="n">
        <v>45119</v>
      </c>
      <c r="G723" s="10" t="s">
        <v>250</v>
      </c>
      <c r="H723" s="11" t="n">
        <v>45119.5833333333</v>
      </c>
      <c r="I723" s="3" t="s">
        <v>448</v>
      </c>
      <c r="J723" s="1" t="s">
        <v>157</v>
      </c>
      <c r="K723" s="3" t="s">
        <v>188</v>
      </c>
      <c r="L723" s="3" t="s">
        <v>183</v>
      </c>
    </row>
    <row r="724" customFormat="false" ht="18.7" hidden="false" customHeight="true" outlineLevel="0" collapsed="false">
      <c r="A724" s="8" t="n">
        <v>723</v>
      </c>
      <c r="B724" s="3" t="s">
        <v>1832</v>
      </c>
      <c r="C724" s="3" t="s">
        <v>1833</v>
      </c>
      <c r="D724" s="3" t="s">
        <v>1834</v>
      </c>
      <c r="E724" s="3" t="s">
        <v>455</v>
      </c>
      <c r="F724" s="9" t="n">
        <v>45119</v>
      </c>
      <c r="G724" s="10" t="s">
        <v>258</v>
      </c>
      <c r="H724" s="11" t="n">
        <v>45119.6041666667</v>
      </c>
      <c r="I724" s="3" t="s">
        <v>448</v>
      </c>
      <c r="J724" s="1" t="s">
        <v>157</v>
      </c>
      <c r="K724" s="3" t="s">
        <v>188</v>
      </c>
      <c r="L724" s="3" t="s">
        <v>183</v>
      </c>
    </row>
    <row r="725" customFormat="false" ht="18.7" hidden="false" customHeight="true" outlineLevel="0" collapsed="false">
      <c r="A725" s="8" t="n">
        <v>724</v>
      </c>
      <c r="B725" s="3" t="s">
        <v>1835</v>
      </c>
      <c r="C725" s="3" t="s">
        <v>1836</v>
      </c>
      <c r="D725" s="3" t="s">
        <v>1837</v>
      </c>
      <c r="E725" s="3" t="s">
        <v>455</v>
      </c>
      <c r="F725" s="9" t="n">
        <v>45119</v>
      </c>
      <c r="G725" s="10" t="s">
        <v>218</v>
      </c>
      <c r="H725" s="11" t="n">
        <v>45119.625</v>
      </c>
      <c r="I725" s="3" t="s">
        <v>448</v>
      </c>
      <c r="J725" s="1" t="s">
        <v>157</v>
      </c>
      <c r="K725" s="3" t="s">
        <v>188</v>
      </c>
      <c r="L725" s="3" t="s">
        <v>183</v>
      </c>
    </row>
    <row r="726" customFormat="false" ht="18.7" hidden="false" customHeight="true" outlineLevel="0" collapsed="false">
      <c r="A726" s="8" t="n">
        <v>725</v>
      </c>
      <c r="B726" s="3" t="s">
        <v>1838</v>
      </c>
      <c r="C726" s="3" t="s">
        <v>1839</v>
      </c>
      <c r="D726" s="3" t="s">
        <v>1840</v>
      </c>
      <c r="E726" s="3" t="s">
        <v>436</v>
      </c>
      <c r="F726" s="9" t="n">
        <v>45119</v>
      </c>
      <c r="G726" s="10" t="s">
        <v>224</v>
      </c>
      <c r="H726" s="11" t="n">
        <v>45119.6458333333</v>
      </c>
      <c r="I726" s="3" t="s">
        <v>448</v>
      </c>
      <c r="J726" s="1" t="s">
        <v>157</v>
      </c>
      <c r="K726" s="3" t="s">
        <v>188</v>
      </c>
      <c r="L726" s="3" t="s">
        <v>183</v>
      </c>
    </row>
    <row r="727" customFormat="false" ht="18.7" hidden="false" customHeight="true" outlineLevel="0" collapsed="false">
      <c r="A727" s="8" t="n">
        <v>726</v>
      </c>
      <c r="B727" s="3" t="s">
        <v>1841</v>
      </c>
      <c r="C727" s="3" t="s">
        <v>1842</v>
      </c>
      <c r="D727" s="3" t="s">
        <v>1843</v>
      </c>
      <c r="E727" s="3" t="s">
        <v>436</v>
      </c>
      <c r="F727" s="9" t="n">
        <v>45119</v>
      </c>
      <c r="G727" s="10" t="s">
        <v>533</v>
      </c>
      <c r="H727" s="11" t="n">
        <v>45119.6666666667</v>
      </c>
      <c r="I727" s="3" t="s">
        <v>338</v>
      </c>
      <c r="J727" s="1" t="s">
        <v>157</v>
      </c>
      <c r="K727" s="3" t="s">
        <v>188</v>
      </c>
      <c r="L727" s="3" t="s">
        <v>183</v>
      </c>
    </row>
    <row r="728" customFormat="false" ht="18.7" hidden="false" customHeight="true" outlineLevel="0" collapsed="false">
      <c r="A728" s="8" t="n">
        <v>727</v>
      </c>
      <c r="B728" s="3" t="s">
        <v>1844</v>
      </c>
      <c r="C728" s="3" t="s">
        <v>1515</v>
      </c>
      <c r="D728" s="3" t="s">
        <v>1516</v>
      </c>
      <c r="E728" s="3" t="s">
        <v>332</v>
      </c>
      <c r="F728" s="9" t="n">
        <v>45120</v>
      </c>
      <c r="G728" s="10" t="s">
        <v>930</v>
      </c>
      <c r="H728" s="11" t="n">
        <v>45120.3541666667</v>
      </c>
      <c r="I728" s="3" t="s">
        <v>823</v>
      </c>
      <c r="J728" s="1" t="s">
        <v>157</v>
      </c>
      <c r="K728" s="3" t="s">
        <v>188</v>
      </c>
      <c r="L728" s="3" t="s">
        <v>159</v>
      </c>
    </row>
    <row r="729" customFormat="false" ht="18.7" hidden="false" customHeight="true" outlineLevel="0" collapsed="false">
      <c r="A729" s="8" t="n">
        <v>728</v>
      </c>
      <c r="B729" s="3" t="s">
        <v>1845</v>
      </c>
      <c r="C729" s="3" t="s">
        <v>1846</v>
      </c>
      <c r="D729" s="3" t="s">
        <v>1847</v>
      </c>
      <c r="E729" s="3" t="s">
        <v>348</v>
      </c>
      <c r="F729" s="9" t="n">
        <v>45120</v>
      </c>
      <c r="G729" s="10" t="s">
        <v>349</v>
      </c>
      <c r="H729" s="11" t="n">
        <v>45120.375</v>
      </c>
      <c r="I729" s="3" t="s">
        <v>1375</v>
      </c>
      <c r="J729" s="1" t="s">
        <v>157</v>
      </c>
      <c r="K729" s="3" t="s">
        <v>188</v>
      </c>
      <c r="L729" s="3" t="s">
        <v>159</v>
      </c>
    </row>
    <row r="730" customFormat="false" ht="18.7" hidden="false" customHeight="true" outlineLevel="0" collapsed="false">
      <c r="A730" s="8" t="n">
        <v>729</v>
      </c>
      <c r="B730" s="3" t="s">
        <v>1848</v>
      </c>
      <c r="C730" s="3" t="s">
        <v>1849</v>
      </c>
      <c r="D730" s="3" t="s">
        <v>1850</v>
      </c>
      <c r="E730" s="3" t="s">
        <v>902</v>
      </c>
      <c r="F730" s="9" t="n">
        <v>45120</v>
      </c>
      <c r="G730" s="10" t="s">
        <v>349</v>
      </c>
      <c r="H730" s="11" t="n">
        <v>45120.375</v>
      </c>
      <c r="I730" s="3" t="s">
        <v>1375</v>
      </c>
      <c r="J730" s="1" t="s">
        <v>157</v>
      </c>
      <c r="K730" s="3" t="s">
        <v>188</v>
      </c>
      <c r="L730" s="3" t="s">
        <v>159</v>
      </c>
    </row>
    <row r="731" customFormat="false" ht="18.7" hidden="false" customHeight="true" outlineLevel="0" collapsed="false">
      <c r="A731" s="8" t="n">
        <v>730</v>
      </c>
      <c r="B731" s="3" t="s">
        <v>1851</v>
      </c>
      <c r="C731" s="3" t="s">
        <v>1852</v>
      </c>
      <c r="D731" s="3" t="s">
        <v>1853</v>
      </c>
      <c r="E731" s="3" t="s">
        <v>348</v>
      </c>
      <c r="F731" s="9" t="n">
        <v>45120</v>
      </c>
      <c r="G731" s="10" t="s">
        <v>349</v>
      </c>
      <c r="H731" s="11" t="n">
        <v>45120.375</v>
      </c>
      <c r="I731" s="3" t="s">
        <v>1375</v>
      </c>
      <c r="J731" s="1" t="s">
        <v>157</v>
      </c>
      <c r="K731" s="3" t="s">
        <v>188</v>
      </c>
      <c r="L731" s="3" t="s">
        <v>159</v>
      </c>
    </row>
    <row r="732" customFormat="false" ht="18.7" hidden="false" customHeight="true" outlineLevel="0" collapsed="false">
      <c r="A732" s="8" t="n">
        <v>731</v>
      </c>
      <c r="B732" s="3" t="s">
        <v>1854</v>
      </c>
      <c r="C732" s="3" t="s">
        <v>1855</v>
      </c>
      <c r="D732" s="3" t="s">
        <v>1856</v>
      </c>
      <c r="E732" s="3" t="s">
        <v>332</v>
      </c>
      <c r="F732" s="9" t="n">
        <v>45120</v>
      </c>
      <c r="G732" s="10" t="s">
        <v>349</v>
      </c>
      <c r="H732" s="11" t="n">
        <v>45120.375</v>
      </c>
      <c r="I732" s="3" t="s">
        <v>1375</v>
      </c>
      <c r="J732" s="1" t="s">
        <v>157</v>
      </c>
      <c r="K732" s="3" t="s">
        <v>188</v>
      </c>
      <c r="L732" s="3" t="s">
        <v>159</v>
      </c>
    </row>
    <row r="733" customFormat="false" ht="18.7" hidden="false" customHeight="true" outlineLevel="0" collapsed="false">
      <c r="A733" s="8" t="n">
        <v>732</v>
      </c>
      <c r="B733" s="3" t="s">
        <v>1857</v>
      </c>
      <c r="C733" s="3" t="s">
        <v>1858</v>
      </c>
      <c r="D733" s="3" t="s">
        <v>1859</v>
      </c>
      <c r="E733" s="3" t="s">
        <v>332</v>
      </c>
      <c r="F733" s="9" t="n">
        <v>45120</v>
      </c>
      <c r="G733" s="10" t="s">
        <v>349</v>
      </c>
      <c r="H733" s="11" t="n">
        <v>45120.375</v>
      </c>
      <c r="I733" s="3" t="s">
        <v>1375</v>
      </c>
      <c r="J733" s="1" t="s">
        <v>157</v>
      </c>
      <c r="K733" s="3" t="s">
        <v>188</v>
      </c>
      <c r="L733" s="3" t="s">
        <v>159</v>
      </c>
    </row>
    <row r="734" customFormat="false" ht="18.7" hidden="false" customHeight="true" outlineLevel="0" collapsed="false">
      <c r="A734" s="8" t="n">
        <v>733</v>
      </c>
      <c r="B734" s="3" t="s">
        <v>1860</v>
      </c>
      <c r="C734" s="3" t="s">
        <v>1861</v>
      </c>
      <c r="D734" s="3" t="s">
        <v>1862</v>
      </c>
      <c r="E734" s="3" t="s">
        <v>332</v>
      </c>
      <c r="F734" s="9" t="n">
        <v>45120</v>
      </c>
      <c r="G734" s="10" t="s">
        <v>349</v>
      </c>
      <c r="H734" s="11" t="n">
        <v>45120.375</v>
      </c>
      <c r="I734" s="3" t="s">
        <v>1375</v>
      </c>
      <c r="J734" s="1" t="s">
        <v>157</v>
      </c>
      <c r="K734" s="3" t="s">
        <v>188</v>
      </c>
      <c r="L734" s="3" t="s">
        <v>159</v>
      </c>
    </row>
    <row r="735" customFormat="false" ht="18.7" hidden="false" customHeight="true" outlineLevel="0" collapsed="false">
      <c r="A735" s="8" t="n">
        <v>734</v>
      </c>
      <c r="B735" s="3" t="s">
        <v>1863</v>
      </c>
      <c r="C735" s="3" t="s">
        <v>1864</v>
      </c>
      <c r="D735" s="3" t="s">
        <v>1865</v>
      </c>
      <c r="E735" s="3" t="s">
        <v>332</v>
      </c>
      <c r="F735" s="9" t="n">
        <v>45120</v>
      </c>
      <c r="G735" s="10" t="s">
        <v>349</v>
      </c>
      <c r="H735" s="11" t="n">
        <v>45120.375</v>
      </c>
      <c r="I735" s="3" t="s">
        <v>1375</v>
      </c>
      <c r="J735" s="1" t="s">
        <v>157</v>
      </c>
      <c r="K735" s="3" t="s">
        <v>188</v>
      </c>
      <c r="L735" s="3" t="s">
        <v>159</v>
      </c>
    </row>
    <row r="736" customFormat="false" ht="18.7" hidden="false" customHeight="true" outlineLevel="0" collapsed="false">
      <c r="A736" s="8" t="n">
        <v>735</v>
      </c>
      <c r="B736" s="3" t="s">
        <v>1866</v>
      </c>
      <c r="C736" s="3" t="s">
        <v>1867</v>
      </c>
      <c r="D736" s="3" t="s">
        <v>1868</v>
      </c>
      <c r="E736" s="3" t="s">
        <v>332</v>
      </c>
      <c r="F736" s="9" t="n">
        <v>45120</v>
      </c>
      <c r="G736" s="10" t="s">
        <v>349</v>
      </c>
      <c r="H736" s="11" t="n">
        <v>45120.375</v>
      </c>
      <c r="I736" s="3" t="s">
        <v>1375</v>
      </c>
      <c r="J736" s="1" t="s">
        <v>157</v>
      </c>
      <c r="K736" s="3" t="s">
        <v>188</v>
      </c>
      <c r="L736" s="3" t="s">
        <v>159</v>
      </c>
    </row>
    <row r="737" customFormat="false" ht="18.7" hidden="false" customHeight="true" outlineLevel="0" collapsed="false">
      <c r="A737" s="8" t="n">
        <v>736</v>
      </c>
      <c r="B737" s="3" t="s">
        <v>1869</v>
      </c>
      <c r="C737" s="3" t="s">
        <v>1870</v>
      </c>
      <c r="D737" s="3" t="s">
        <v>1871</v>
      </c>
      <c r="E737" s="3" t="s">
        <v>332</v>
      </c>
      <c r="F737" s="9" t="n">
        <v>45120</v>
      </c>
      <c r="G737" s="10" t="s">
        <v>349</v>
      </c>
      <c r="H737" s="11" t="n">
        <v>45120.375</v>
      </c>
      <c r="I737" s="3" t="s">
        <v>1375</v>
      </c>
      <c r="J737" s="1" t="s">
        <v>157</v>
      </c>
      <c r="K737" s="3" t="s">
        <v>188</v>
      </c>
      <c r="L737" s="3" t="s">
        <v>159</v>
      </c>
    </row>
    <row r="738" customFormat="false" ht="18.7" hidden="false" customHeight="true" outlineLevel="0" collapsed="false">
      <c r="A738" s="8" t="n">
        <v>737</v>
      </c>
      <c r="B738" s="3" t="s">
        <v>1872</v>
      </c>
      <c r="C738" s="3" t="s">
        <v>1873</v>
      </c>
      <c r="D738" s="3" t="s">
        <v>1874</v>
      </c>
      <c r="E738" s="3" t="s">
        <v>332</v>
      </c>
      <c r="F738" s="9" t="n">
        <v>45120</v>
      </c>
      <c r="G738" s="10" t="s">
        <v>349</v>
      </c>
      <c r="H738" s="11" t="n">
        <v>45120.375</v>
      </c>
      <c r="I738" s="3" t="s">
        <v>1375</v>
      </c>
      <c r="J738" s="1" t="s">
        <v>157</v>
      </c>
      <c r="K738" s="3" t="s">
        <v>188</v>
      </c>
      <c r="L738" s="3" t="s">
        <v>159</v>
      </c>
    </row>
    <row r="739" customFormat="false" ht="18.7" hidden="false" customHeight="true" outlineLevel="0" collapsed="false">
      <c r="A739" s="8" t="n">
        <v>738</v>
      </c>
      <c r="B739" s="3" t="s">
        <v>1875</v>
      </c>
      <c r="C739" s="3" t="s">
        <v>1876</v>
      </c>
      <c r="D739" s="3" t="s">
        <v>1877</v>
      </c>
      <c r="E739" s="3" t="s">
        <v>332</v>
      </c>
      <c r="F739" s="9" t="n">
        <v>45120</v>
      </c>
      <c r="G739" s="10" t="s">
        <v>349</v>
      </c>
      <c r="H739" s="11" t="n">
        <v>45120.375</v>
      </c>
      <c r="I739" s="3" t="s">
        <v>1375</v>
      </c>
      <c r="J739" s="1" t="s">
        <v>157</v>
      </c>
      <c r="K739" s="3" t="s">
        <v>188</v>
      </c>
      <c r="L739" s="3" t="s">
        <v>159</v>
      </c>
    </row>
    <row r="740" customFormat="false" ht="18.7" hidden="false" customHeight="true" outlineLevel="0" collapsed="false">
      <c r="A740" s="8" t="n">
        <v>739</v>
      </c>
      <c r="B740" s="3" t="s">
        <v>1878</v>
      </c>
      <c r="C740" s="3" t="s">
        <v>1879</v>
      </c>
      <c r="D740" s="3" t="s">
        <v>1880</v>
      </c>
      <c r="E740" s="3" t="s">
        <v>332</v>
      </c>
      <c r="F740" s="9" t="n">
        <v>45120</v>
      </c>
      <c r="G740" s="10" t="s">
        <v>349</v>
      </c>
      <c r="H740" s="11" t="n">
        <v>45120.375</v>
      </c>
      <c r="I740" s="3" t="s">
        <v>1375</v>
      </c>
      <c r="J740" s="1" t="s">
        <v>157</v>
      </c>
      <c r="K740" s="3" t="s">
        <v>188</v>
      </c>
      <c r="L740" s="3" t="s">
        <v>159</v>
      </c>
    </row>
    <row r="741" customFormat="false" ht="18.7" hidden="false" customHeight="true" outlineLevel="0" collapsed="false">
      <c r="A741" s="8" t="n">
        <v>740</v>
      </c>
      <c r="B741" s="3" t="s">
        <v>1881</v>
      </c>
      <c r="C741" s="3" t="s">
        <v>1882</v>
      </c>
      <c r="D741" s="3" t="s">
        <v>1883</v>
      </c>
      <c r="E741" s="3" t="s">
        <v>332</v>
      </c>
      <c r="F741" s="9" t="n">
        <v>45120</v>
      </c>
      <c r="G741" s="10" t="s">
        <v>349</v>
      </c>
      <c r="H741" s="11" t="n">
        <v>45120.375</v>
      </c>
      <c r="I741" s="3" t="s">
        <v>1375</v>
      </c>
      <c r="J741" s="1" t="s">
        <v>157</v>
      </c>
      <c r="K741" s="3" t="s">
        <v>188</v>
      </c>
      <c r="L741" s="3" t="s">
        <v>159</v>
      </c>
    </row>
    <row r="742" customFormat="false" ht="18.7" hidden="false" customHeight="true" outlineLevel="0" collapsed="false">
      <c r="A742" s="8" t="n">
        <v>741</v>
      </c>
      <c r="B742" s="3" t="s">
        <v>1884</v>
      </c>
      <c r="C742" s="3" t="s">
        <v>1885</v>
      </c>
      <c r="D742" s="3" t="s">
        <v>1886</v>
      </c>
      <c r="E742" s="3" t="s">
        <v>332</v>
      </c>
      <c r="F742" s="9" t="n">
        <v>45120</v>
      </c>
      <c r="G742" s="10" t="s">
        <v>349</v>
      </c>
      <c r="H742" s="11" t="n">
        <v>45120.375</v>
      </c>
      <c r="I742" s="3" t="s">
        <v>1375</v>
      </c>
      <c r="J742" s="1" t="s">
        <v>157</v>
      </c>
      <c r="K742" s="3" t="s">
        <v>188</v>
      </c>
      <c r="L742" s="3" t="s">
        <v>159</v>
      </c>
    </row>
    <row r="743" customFormat="false" ht="18.7" hidden="false" customHeight="true" outlineLevel="0" collapsed="false">
      <c r="A743" s="8" t="n">
        <v>742</v>
      </c>
      <c r="B743" s="3" t="s">
        <v>1227</v>
      </c>
      <c r="C743" s="3" t="s">
        <v>1228</v>
      </c>
      <c r="D743" s="3" t="s">
        <v>1229</v>
      </c>
      <c r="E743" s="3" t="s">
        <v>332</v>
      </c>
      <c r="F743" s="9" t="n">
        <v>45120</v>
      </c>
      <c r="G743" s="10" t="s">
        <v>349</v>
      </c>
      <c r="H743" s="11" t="n">
        <v>45120.375</v>
      </c>
      <c r="I743" s="3" t="s">
        <v>1375</v>
      </c>
      <c r="J743" s="1" t="s">
        <v>157</v>
      </c>
      <c r="K743" s="3" t="s">
        <v>188</v>
      </c>
      <c r="L743" s="3" t="s">
        <v>159</v>
      </c>
    </row>
    <row r="744" customFormat="false" ht="18.7" hidden="false" customHeight="true" outlineLevel="0" collapsed="false">
      <c r="A744" s="8" t="n">
        <v>743</v>
      </c>
      <c r="B744" s="3" t="s">
        <v>1887</v>
      </c>
      <c r="C744" s="3" t="s">
        <v>1888</v>
      </c>
      <c r="D744" s="3" t="s">
        <v>1889</v>
      </c>
      <c r="E744" s="3" t="s">
        <v>332</v>
      </c>
      <c r="F744" s="9" t="n">
        <v>45120</v>
      </c>
      <c r="G744" s="10" t="s">
        <v>349</v>
      </c>
      <c r="H744" s="11" t="n">
        <v>45120.375</v>
      </c>
      <c r="I744" s="3" t="s">
        <v>1375</v>
      </c>
      <c r="J744" s="1" t="s">
        <v>157</v>
      </c>
      <c r="K744" s="3" t="s">
        <v>188</v>
      </c>
      <c r="L744" s="3" t="s">
        <v>159</v>
      </c>
    </row>
    <row r="745" customFormat="false" ht="18.7" hidden="false" customHeight="true" outlineLevel="0" collapsed="false">
      <c r="A745" s="8" t="n">
        <v>744</v>
      </c>
      <c r="B745" s="3" t="s">
        <v>1890</v>
      </c>
      <c r="C745" s="3" t="s">
        <v>1891</v>
      </c>
      <c r="D745" s="3" t="s">
        <v>1892</v>
      </c>
      <c r="E745" s="3" t="s">
        <v>332</v>
      </c>
      <c r="F745" s="9" t="n">
        <v>45120</v>
      </c>
      <c r="G745" s="10" t="s">
        <v>349</v>
      </c>
      <c r="H745" s="11" t="n">
        <v>45120.375</v>
      </c>
      <c r="I745" s="3" t="s">
        <v>1375</v>
      </c>
      <c r="J745" s="1" t="s">
        <v>157</v>
      </c>
      <c r="K745" s="3" t="s">
        <v>188</v>
      </c>
      <c r="L745" s="3" t="s">
        <v>159</v>
      </c>
    </row>
    <row r="746" customFormat="false" ht="18.7" hidden="false" customHeight="true" outlineLevel="0" collapsed="false">
      <c r="A746" s="8" t="n">
        <v>745</v>
      </c>
      <c r="B746" s="3" t="s">
        <v>1893</v>
      </c>
      <c r="C746" s="3" t="s">
        <v>1894</v>
      </c>
      <c r="D746" s="3" t="s">
        <v>1895</v>
      </c>
      <c r="E746" s="3" t="s">
        <v>332</v>
      </c>
      <c r="F746" s="9" t="n">
        <v>45120</v>
      </c>
      <c r="G746" s="10" t="s">
        <v>349</v>
      </c>
      <c r="H746" s="11" t="n">
        <v>45120.375</v>
      </c>
      <c r="I746" s="3" t="s">
        <v>338</v>
      </c>
      <c r="J746" s="1" t="s">
        <v>157</v>
      </c>
      <c r="K746" s="3" t="s">
        <v>188</v>
      </c>
      <c r="L746" s="3" t="s">
        <v>183</v>
      </c>
    </row>
    <row r="747" customFormat="false" ht="18.7" hidden="false" customHeight="true" outlineLevel="0" collapsed="false">
      <c r="A747" s="8" t="n">
        <v>746</v>
      </c>
      <c r="B747" s="3" t="s">
        <v>1896</v>
      </c>
      <c r="C747" s="3" t="s">
        <v>1897</v>
      </c>
      <c r="D747" s="3" t="s">
        <v>1898</v>
      </c>
      <c r="E747" s="3" t="s">
        <v>332</v>
      </c>
      <c r="F747" s="9" t="n">
        <v>45120</v>
      </c>
      <c r="G747" s="10" t="s">
        <v>349</v>
      </c>
      <c r="H747" s="11" t="n">
        <v>45120.375</v>
      </c>
      <c r="I747" s="3" t="s">
        <v>1375</v>
      </c>
      <c r="J747" s="1" t="s">
        <v>157</v>
      </c>
      <c r="K747" s="3" t="s">
        <v>188</v>
      </c>
      <c r="L747" s="3" t="s">
        <v>159</v>
      </c>
    </row>
    <row r="748" customFormat="false" ht="18.7" hidden="false" customHeight="true" outlineLevel="0" collapsed="false">
      <c r="A748" s="8" t="n">
        <v>747</v>
      </c>
      <c r="B748" s="3" t="s">
        <v>1899</v>
      </c>
      <c r="C748" s="3" t="s">
        <v>1900</v>
      </c>
      <c r="D748" s="3" t="s">
        <v>1901</v>
      </c>
      <c r="E748" s="3" t="s">
        <v>332</v>
      </c>
      <c r="F748" s="9" t="n">
        <v>45120</v>
      </c>
      <c r="G748" s="10" t="s">
        <v>349</v>
      </c>
      <c r="H748" s="11" t="n">
        <v>45120.375</v>
      </c>
      <c r="I748" s="3" t="s">
        <v>1375</v>
      </c>
      <c r="J748" s="1" t="s">
        <v>157</v>
      </c>
      <c r="K748" s="3" t="s">
        <v>188</v>
      </c>
      <c r="L748" s="3" t="s">
        <v>159</v>
      </c>
    </row>
    <row r="749" customFormat="false" ht="18.7" hidden="false" customHeight="true" outlineLevel="0" collapsed="false">
      <c r="A749" s="8" t="n">
        <v>748</v>
      </c>
      <c r="B749" s="3" t="s">
        <v>1902</v>
      </c>
      <c r="C749" s="3" t="s">
        <v>1903</v>
      </c>
      <c r="D749" s="3" t="s">
        <v>1904</v>
      </c>
      <c r="E749" s="3" t="s">
        <v>902</v>
      </c>
      <c r="F749" s="9" t="n">
        <v>45120</v>
      </c>
      <c r="G749" s="10" t="s">
        <v>349</v>
      </c>
      <c r="H749" s="11" t="n">
        <v>45120.375</v>
      </c>
      <c r="I749" s="3" t="s">
        <v>1375</v>
      </c>
      <c r="J749" s="1" t="s">
        <v>157</v>
      </c>
      <c r="K749" s="3" t="s">
        <v>188</v>
      </c>
      <c r="L749" s="3" t="s">
        <v>159</v>
      </c>
    </row>
    <row r="750" customFormat="false" ht="18.7" hidden="false" customHeight="true" outlineLevel="0" collapsed="false">
      <c r="A750" s="8" t="n">
        <v>749</v>
      </c>
      <c r="B750" s="3" t="s">
        <v>1905</v>
      </c>
      <c r="C750" s="3" t="s">
        <v>1906</v>
      </c>
      <c r="D750" s="3" t="s">
        <v>1907</v>
      </c>
      <c r="E750" s="3" t="s">
        <v>1147</v>
      </c>
      <c r="F750" s="9" t="n">
        <v>45120</v>
      </c>
      <c r="G750" s="10" t="s">
        <v>349</v>
      </c>
      <c r="H750" s="11" t="n">
        <v>45120.375</v>
      </c>
      <c r="I750" s="3" t="s">
        <v>1375</v>
      </c>
      <c r="J750" s="1" t="s">
        <v>157</v>
      </c>
      <c r="K750" s="3" t="s">
        <v>188</v>
      </c>
      <c r="L750" s="3" t="s">
        <v>159</v>
      </c>
    </row>
    <row r="751" customFormat="false" ht="18.7" hidden="false" customHeight="true" outlineLevel="0" collapsed="false">
      <c r="A751" s="8" t="n">
        <v>750</v>
      </c>
      <c r="B751" s="3" t="s">
        <v>1908</v>
      </c>
      <c r="C751" s="3" t="s">
        <v>1909</v>
      </c>
      <c r="D751" s="3" t="s">
        <v>1910</v>
      </c>
      <c r="E751" s="3" t="s">
        <v>1147</v>
      </c>
      <c r="F751" s="9" t="n">
        <v>45120</v>
      </c>
      <c r="G751" s="10" t="s">
        <v>349</v>
      </c>
      <c r="H751" s="11" t="n">
        <v>45120.375</v>
      </c>
      <c r="I751" s="3" t="s">
        <v>1375</v>
      </c>
      <c r="J751" s="1" t="s">
        <v>157</v>
      </c>
      <c r="K751" s="3" t="s">
        <v>188</v>
      </c>
      <c r="L751" s="3" t="s">
        <v>159</v>
      </c>
    </row>
    <row r="752" customFormat="false" ht="18.7" hidden="false" customHeight="true" outlineLevel="0" collapsed="false">
      <c r="A752" s="8" t="n">
        <v>751</v>
      </c>
      <c r="B752" s="3" t="s">
        <v>1911</v>
      </c>
      <c r="C752" s="3" t="s">
        <v>1912</v>
      </c>
      <c r="D752" s="3" t="s">
        <v>1913</v>
      </c>
      <c r="E752" s="3" t="s">
        <v>902</v>
      </c>
      <c r="F752" s="9" t="n">
        <v>45120</v>
      </c>
      <c r="G752" s="10" t="s">
        <v>349</v>
      </c>
      <c r="H752" s="11" t="n">
        <v>45120.375</v>
      </c>
      <c r="I752" s="3" t="s">
        <v>1375</v>
      </c>
      <c r="J752" s="1" t="s">
        <v>157</v>
      </c>
      <c r="K752" s="3" t="s">
        <v>188</v>
      </c>
      <c r="L752" s="3" t="s">
        <v>159</v>
      </c>
    </row>
    <row r="753" customFormat="false" ht="18.7" hidden="false" customHeight="true" outlineLevel="0" collapsed="false">
      <c r="A753" s="8" t="n">
        <v>752</v>
      </c>
      <c r="B753" s="3" t="s">
        <v>1914</v>
      </c>
      <c r="C753" s="3" t="s">
        <v>1915</v>
      </c>
      <c r="D753" s="3" t="s">
        <v>1916</v>
      </c>
      <c r="E753" s="3" t="s">
        <v>332</v>
      </c>
      <c r="F753" s="9" t="n">
        <v>45120</v>
      </c>
      <c r="G753" s="10" t="s">
        <v>437</v>
      </c>
      <c r="H753" s="11" t="n">
        <v>45120.3958333333</v>
      </c>
      <c r="I753" s="3" t="s">
        <v>338</v>
      </c>
      <c r="J753" s="1" t="s">
        <v>157</v>
      </c>
      <c r="K753" s="3" t="s">
        <v>188</v>
      </c>
      <c r="L753" s="3" t="s">
        <v>183</v>
      </c>
    </row>
    <row r="754" customFormat="false" ht="18.7" hidden="false" customHeight="true" outlineLevel="0" collapsed="false">
      <c r="A754" s="8" t="n">
        <v>753</v>
      </c>
      <c r="B754" s="3" t="s">
        <v>1917</v>
      </c>
      <c r="C754" s="3" t="s">
        <v>1918</v>
      </c>
      <c r="D754" s="3" t="s">
        <v>1919</v>
      </c>
      <c r="E754" s="3" t="s">
        <v>332</v>
      </c>
      <c r="F754" s="9" t="n">
        <v>45120</v>
      </c>
      <c r="G754" s="10" t="s">
        <v>311</v>
      </c>
      <c r="H754" s="11" t="n">
        <v>45120.4166666667</v>
      </c>
      <c r="I754" s="3" t="s">
        <v>1375</v>
      </c>
      <c r="J754" s="1" t="s">
        <v>157</v>
      </c>
      <c r="K754" s="3" t="s">
        <v>188</v>
      </c>
      <c r="L754" s="3" t="s">
        <v>159</v>
      </c>
    </row>
    <row r="755" customFormat="false" ht="18.7" hidden="false" customHeight="true" outlineLevel="0" collapsed="false">
      <c r="A755" s="8" t="n">
        <v>754</v>
      </c>
      <c r="B755" s="3" t="s">
        <v>1920</v>
      </c>
      <c r="C755" s="3" t="s">
        <v>1921</v>
      </c>
      <c r="D755" s="3" t="s">
        <v>1922</v>
      </c>
      <c r="E755" s="3" t="s">
        <v>332</v>
      </c>
      <c r="F755" s="9" t="n">
        <v>45120</v>
      </c>
      <c r="G755" s="10" t="s">
        <v>311</v>
      </c>
      <c r="H755" s="11" t="n">
        <v>45120.4166666667</v>
      </c>
      <c r="I755" s="3" t="s">
        <v>1375</v>
      </c>
      <c r="J755" s="1" t="s">
        <v>157</v>
      </c>
      <c r="K755" s="3" t="s">
        <v>188</v>
      </c>
      <c r="L755" s="3" t="s">
        <v>159</v>
      </c>
    </row>
    <row r="756" customFormat="false" ht="18.7" hidden="false" customHeight="true" outlineLevel="0" collapsed="false">
      <c r="A756" s="8" t="n">
        <v>755</v>
      </c>
      <c r="B756" s="3" t="s">
        <v>1923</v>
      </c>
      <c r="C756" s="3" t="s">
        <v>1924</v>
      </c>
      <c r="D756" s="3" t="s">
        <v>1925</v>
      </c>
      <c r="E756" s="3" t="s">
        <v>332</v>
      </c>
      <c r="F756" s="9" t="n">
        <v>45120</v>
      </c>
      <c r="G756" s="10" t="s">
        <v>311</v>
      </c>
      <c r="H756" s="11" t="n">
        <v>45120.4166666667</v>
      </c>
      <c r="I756" s="3" t="s">
        <v>1375</v>
      </c>
      <c r="J756" s="1" t="s">
        <v>157</v>
      </c>
      <c r="K756" s="3" t="s">
        <v>188</v>
      </c>
      <c r="L756" s="3" t="s">
        <v>159</v>
      </c>
    </row>
    <row r="757" customFormat="false" ht="18.7" hidden="false" customHeight="true" outlineLevel="0" collapsed="false">
      <c r="A757" s="8" t="n">
        <v>756</v>
      </c>
      <c r="B757" s="3" t="s">
        <v>1926</v>
      </c>
      <c r="C757" s="3" t="s">
        <v>1927</v>
      </c>
      <c r="D757" s="3" t="s">
        <v>1928</v>
      </c>
      <c r="E757" s="3" t="s">
        <v>332</v>
      </c>
      <c r="F757" s="9" t="n">
        <v>45120</v>
      </c>
      <c r="G757" s="10" t="s">
        <v>311</v>
      </c>
      <c r="H757" s="11" t="n">
        <v>45120.4166666667</v>
      </c>
      <c r="I757" s="3" t="s">
        <v>1375</v>
      </c>
      <c r="J757" s="1" t="s">
        <v>157</v>
      </c>
      <c r="K757" s="3" t="s">
        <v>188</v>
      </c>
      <c r="L757" s="3" t="s">
        <v>159</v>
      </c>
    </row>
    <row r="758" customFormat="false" ht="18.7" hidden="false" customHeight="true" outlineLevel="0" collapsed="false">
      <c r="A758" s="8" t="n">
        <v>757</v>
      </c>
      <c r="B758" s="3" t="s">
        <v>1929</v>
      </c>
      <c r="C758" s="3" t="s">
        <v>1930</v>
      </c>
      <c r="D758" s="3" t="s">
        <v>1931</v>
      </c>
      <c r="E758" s="3" t="s">
        <v>332</v>
      </c>
      <c r="F758" s="9" t="n">
        <v>45120</v>
      </c>
      <c r="G758" s="10" t="s">
        <v>311</v>
      </c>
      <c r="H758" s="11" t="n">
        <v>45120.4166666667</v>
      </c>
      <c r="I758" s="3" t="s">
        <v>1375</v>
      </c>
      <c r="J758" s="1" t="s">
        <v>157</v>
      </c>
      <c r="K758" s="3" t="s">
        <v>188</v>
      </c>
      <c r="L758" s="3" t="s">
        <v>159</v>
      </c>
    </row>
    <row r="759" customFormat="false" ht="18.7" hidden="false" customHeight="true" outlineLevel="0" collapsed="false">
      <c r="A759" s="8" t="n">
        <v>758</v>
      </c>
      <c r="B759" s="3" t="s">
        <v>1932</v>
      </c>
      <c r="C759" s="3" t="s">
        <v>1933</v>
      </c>
      <c r="D759" s="3" t="s">
        <v>1934</v>
      </c>
      <c r="E759" s="3" t="s">
        <v>332</v>
      </c>
      <c r="F759" s="9" t="n">
        <v>45120</v>
      </c>
      <c r="G759" s="10" t="s">
        <v>311</v>
      </c>
      <c r="H759" s="11" t="n">
        <v>45120.4166666667</v>
      </c>
      <c r="I759" s="3" t="s">
        <v>1375</v>
      </c>
      <c r="J759" s="1" t="s">
        <v>157</v>
      </c>
      <c r="K759" s="3" t="s">
        <v>188</v>
      </c>
      <c r="L759" s="3" t="s">
        <v>159</v>
      </c>
    </row>
    <row r="760" customFormat="false" ht="18.7" hidden="false" customHeight="true" outlineLevel="0" collapsed="false">
      <c r="A760" s="8" t="n">
        <v>759</v>
      </c>
      <c r="B760" s="3" t="s">
        <v>1935</v>
      </c>
      <c r="C760" s="3" t="s">
        <v>1936</v>
      </c>
      <c r="D760" s="3" t="s">
        <v>1937</v>
      </c>
      <c r="E760" s="3" t="s">
        <v>332</v>
      </c>
      <c r="F760" s="9" t="n">
        <v>45120</v>
      </c>
      <c r="G760" s="10" t="s">
        <v>311</v>
      </c>
      <c r="H760" s="11" t="n">
        <v>45120.4166666667</v>
      </c>
      <c r="I760" s="3" t="s">
        <v>1375</v>
      </c>
      <c r="J760" s="1" t="s">
        <v>157</v>
      </c>
      <c r="K760" s="3" t="s">
        <v>188</v>
      </c>
      <c r="L760" s="3" t="s">
        <v>159</v>
      </c>
    </row>
    <row r="761" customFormat="false" ht="18.7" hidden="false" customHeight="true" outlineLevel="0" collapsed="false">
      <c r="A761" s="8" t="n">
        <v>760</v>
      </c>
      <c r="B761" s="3" t="s">
        <v>1938</v>
      </c>
      <c r="C761" s="3" t="s">
        <v>1939</v>
      </c>
      <c r="D761" s="3" t="s">
        <v>1940</v>
      </c>
      <c r="E761" s="3" t="s">
        <v>332</v>
      </c>
      <c r="F761" s="9" t="n">
        <v>45120</v>
      </c>
      <c r="G761" s="10" t="s">
        <v>311</v>
      </c>
      <c r="H761" s="11" t="n">
        <v>45120.4166666667</v>
      </c>
      <c r="I761" s="3" t="s">
        <v>1375</v>
      </c>
      <c r="J761" s="1" t="s">
        <v>157</v>
      </c>
      <c r="K761" s="3" t="s">
        <v>188</v>
      </c>
      <c r="L761" s="3" t="s">
        <v>159</v>
      </c>
    </row>
    <row r="762" customFormat="false" ht="18.7" hidden="false" customHeight="true" outlineLevel="0" collapsed="false">
      <c r="A762" s="8" t="n">
        <v>761</v>
      </c>
      <c r="B762" s="3" t="s">
        <v>1941</v>
      </c>
      <c r="C762" s="3" t="s">
        <v>1942</v>
      </c>
      <c r="D762" s="3" t="s">
        <v>1943</v>
      </c>
      <c r="E762" s="3" t="s">
        <v>332</v>
      </c>
      <c r="F762" s="9" t="n">
        <v>45120</v>
      </c>
      <c r="G762" s="10" t="s">
        <v>311</v>
      </c>
      <c r="H762" s="11" t="n">
        <v>45120.4166666667</v>
      </c>
      <c r="I762" s="3" t="s">
        <v>1375</v>
      </c>
      <c r="J762" s="1" t="s">
        <v>157</v>
      </c>
      <c r="K762" s="3" t="s">
        <v>188</v>
      </c>
      <c r="L762" s="3" t="s">
        <v>159</v>
      </c>
    </row>
    <row r="763" customFormat="false" ht="18.7" hidden="false" customHeight="true" outlineLevel="0" collapsed="false">
      <c r="A763" s="8" t="n">
        <v>762</v>
      </c>
      <c r="B763" s="3" t="s">
        <v>1944</v>
      </c>
      <c r="C763" s="3" t="s">
        <v>1945</v>
      </c>
      <c r="D763" s="3" t="s">
        <v>1946</v>
      </c>
      <c r="E763" s="3" t="s">
        <v>332</v>
      </c>
      <c r="F763" s="9" t="n">
        <v>45120</v>
      </c>
      <c r="G763" s="10" t="s">
        <v>311</v>
      </c>
      <c r="H763" s="11" t="n">
        <v>45120.4166666667</v>
      </c>
      <c r="I763" s="3" t="s">
        <v>1375</v>
      </c>
      <c r="J763" s="1" t="s">
        <v>157</v>
      </c>
      <c r="K763" s="3" t="s">
        <v>188</v>
      </c>
      <c r="L763" s="3" t="s">
        <v>159</v>
      </c>
    </row>
    <row r="764" customFormat="false" ht="18.7" hidden="false" customHeight="true" outlineLevel="0" collapsed="false">
      <c r="A764" s="8" t="n">
        <v>763</v>
      </c>
      <c r="B764" s="3" t="s">
        <v>1947</v>
      </c>
      <c r="C764" s="3" t="s">
        <v>1948</v>
      </c>
      <c r="D764" s="3" t="s">
        <v>1949</v>
      </c>
      <c r="E764" s="3" t="s">
        <v>332</v>
      </c>
      <c r="F764" s="9" t="n">
        <v>45120</v>
      </c>
      <c r="G764" s="10" t="s">
        <v>311</v>
      </c>
      <c r="H764" s="11" t="n">
        <v>45120.4166666667</v>
      </c>
      <c r="I764" s="3" t="s">
        <v>1375</v>
      </c>
      <c r="J764" s="1" t="s">
        <v>157</v>
      </c>
      <c r="K764" s="3" t="s">
        <v>188</v>
      </c>
      <c r="L764" s="3" t="s">
        <v>159</v>
      </c>
    </row>
    <row r="765" customFormat="false" ht="18.7" hidden="false" customHeight="true" outlineLevel="0" collapsed="false">
      <c r="A765" s="8" t="n">
        <v>764</v>
      </c>
      <c r="B765" s="3" t="s">
        <v>1950</v>
      </c>
      <c r="C765" s="3" t="s">
        <v>1951</v>
      </c>
      <c r="D765" s="3" t="s">
        <v>1952</v>
      </c>
      <c r="E765" s="3" t="s">
        <v>332</v>
      </c>
      <c r="F765" s="9" t="n">
        <v>45120</v>
      </c>
      <c r="G765" s="10" t="s">
        <v>311</v>
      </c>
      <c r="H765" s="11" t="n">
        <v>45120.4166666667</v>
      </c>
      <c r="I765" s="3" t="s">
        <v>1375</v>
      </c>
      <c r="J765" s="1" t="s">
        <v>157</v>
      </c>
      <c r="K765" s="3" t="s">
        <v>188</v>
      </c>
      <c r="L765" s="3" t="s">
        <v>159</v>
      </c>
    </row>
    <row r="766" customFormat="false" ht="18.7" hidden="false" customHeight="true" outlineLevel="0" collapsed="false">
      <c r="A766" s="8" t="n">
        <v>765</v>
      </c>
      <c r="B766" s="3" t="s">
        <v>1953</v>
      </c>
      <c r="C766" s="3" t="s">
        <v>1954</v>
      </c>
      <c r="D766" s="3" t="s">
        <v>1955</v>
      </c>
      <c r="E766" s="3" t="s">
        <v>332</v>
      </c>
      <c r="F766" s="9" t="n">
        <v>45120</v>
      </c>
      <c r="G766" s="10" t="s">
        <v>311</v>
      </c>
      <c r="H766" s="11" t="n">
        <v>45120.4166666667</v>
      </c>
      <c r="I766" s="3" t="s">
        <v>1375</v>
      </c>
      <c r="J766" s="1" t="s">
        <v>157</v>
      </c>
      <c r="K766" s="3" t="s">
        <v>188</v>
      </c>
      <c r="L766" s="3" t="s">
        <v>159</v>
      </c>
    </row>
    <row r="767" customFormat="false" ht="18.7" hidden="false" customHeight="true" outlineLevel="0" collapsed="false">
      <c r="A767" s="8" t="n">
        <v>766</v>
      </c>
      <c r="B767" s="3" t="s">
        <v>1956</v>
      </c>
      <c r="C767" s="3" t="s">
        <v>1957</v>
      </c>
      <c r="D767" s="3" t="s">
        <v>1958</v>
      </c>
      <c r="E767" s="3" t="s">
        <v>332</v>
      </c>
      <c r="F767" s="9" t="n">
        <v>45120</v>
      </c>
      <c r="G767" s="10" t="s">
        <v>311</v>
      </c>
      <c r="H767" s="11" t="n">
        <v>45120.4166666667</v>
      </c>
      <c r="I767" s="3" t="s">
        <v>1375</v>
      </c>
      <c r="J767" s="1" t="s">
        <v>157</v>
      </c>
      <c r="K767" s="3" t="s">
        <v>188</v>
      </c>
      <c r="L767" s="3" t="s">
        <v>159</v>
      </c>
    </row>
    <row r="768" customFormat="false" ht="18.7" hidden="false" customHeight="true" outlineLevel="0" collapsed="false">
      <c r="A768" s="8" t="n">
        <v>767</v>
      </c>
      <c r="B768" s="3" t="s">
        <v>1959</v>
      </c>
      <c r="C768" s="3" t="s">
        <v>1960</v>
      </c>
      <c r="D768" s="3" t="s">
        <v>1961</v>
      </c>
      <c r="E768" s="3" t="s">
        <v>332</v>
      </c>
      <c r="F768" s="9" t="n">
        <v>45120</v>
      </c>
      <c r="G768" s="10" t="s">
        <v>311</v>
      </c>
      <c r="H768" s="11" t="n">
        <v>45120.4166666667</v>
      </c>
      <c r="I768" s="3" t="s">
        <v>1375</v>
      </c>
      <c r="J768" s="1" t="s">
        <v>157</v>
      </c>
      <c r="K768" s="3" t="s">
        <v>188</v>
      </c>
      <c r="L768" s="3" t="s">
        <v>159</v>
      </c>
    </row>
    <row r="769" customFormat="false" ht="18.7" hidden="false" customHeight="true" outlineLevel="0" collapsed="false">
      <c r="A769" s="8" t="n">
        <v>768</v>
      </c>
      <c r="B769" s="3" t="s">
        <v>1962</v>
      </c>
      <c r="C769" s="3" t="s">
        <v>1963</v>
      </c>
      <c r="D769" s="3" t="s">
        <v>1964</v>
      </c>
      <c r="E769" s="3" t="s">
        <v>332</v>
      </c>
      <c r="F769" s="9" t="n">
        <v>45120</v>
      </c>
      <c r="G769" s="10" t="s">
        <v>311</v>
      </c>
      <c r="H769" s="11" t="n">
        <v>45120.4166666667</v>
      </c>
      <c r="I769" s="3" t="s">
        <v>1375</v>
      </c>
      <c r="J769" s="1" t="s">
        <v>157</v>
      </c>
      <c r="K769" s="3" t="s">
        <v>188</v>
      </c>
      <c r="L769" s="3" t="s">
        <v>159</v>
      </c>
    </row>
    <row r="770" customFormat="false" ht="18.7" hidden="false" customHeight="true" outlineLevel="0" collapsed="false">
      <c r="A770" s="8" t="n">
        <v>769</v>
      </c>
      <c r="B770" s="3" t="s">
        <v>1965</v>
      </c>
      <c r="C770" s="3" t="s">
        <v>1966</v>
      </c>
      <c r="D770" s="3" t="s">
        <v>1967</v>
      </c>
      <c r="E770" s="3" t="s">
        <v>332</v>
      </c>
      <c r="F770" s="9" t="n">
        <v>45120</v>
      </c>
      <c r="G770" s="10" t="s">
        <v>311</v>
      </c>
      <c r="H770" s="11" t="n">
        <v>45120.4166666667</v>
      </c>
      <c r="I770" s="3" t="s">
        <v>338</v>
      </c>
      <c r="J770" s="1" t="s">
        <v>157</v>
      </c>
      <c r="K770" s="3" t="s">
        <v>188</v>
      </c>
      <c r="L770" s="3" t="s">
        <v>183</v>
      </c>
    </row>
    <row r="771" customFormat="false" ht="18.7" hidden="false" customHeight="true" outlineLevel="0" collapsed="false">
      <c r="A771" s="8" t="n">
        <v>770</v>
      </c>
      <c r="B771" s="3" t="s">
        <v>1968</v>
      </c>
      <c r="C771" s="3" t="s">
        <v>1969</v>
      </c>
      <c r="D771" s="3" t="s">
        <v>1970</v>
      </c>
      <c r="E771" s="3" t="s">
        <v>902</v>
      </c>
      <c r="F771" s="9" t="n">
        <v>45120</v>
      </c>
      <c r="G771" s="10" t="s">
        <v>311</v>
      </c>
      <c r="H771" s="11" t="n">
        <v>45120.4166666667</v>
      </c>
      <c r="I771" s="3" t="s">
        <v>1375</v>
      </c>
      <c r="J771" s="1" t="s">
        <v>157</v>
      </c>
      <c r="K771" s="3" t="s">
        <v>188</v>
      </c>
      <c r="L771" s="3" t="s">
        <v>159</v>
      </c>
    </row>
    <row r="772" customFormat="false" ht="18.7" hidden="false" customHeight="true" outlineLevel="0" collapsed="false">
      <c r="A772" s="8" t="n">
        <v>771</v>
      </c>
      <c r="B772" s="3" t="s">
        <v>1971</v>
      </c>
      <c r="C772" s="3" t="s">
        <v>1972</v>
      </c>
      <c r="D772" s="3" t="s">
        <v>1973</v>
      </c>
      <c r="E772" s="3" t="s">
        <v>902</v>
      </c>
      <c r="F772" s="9" t="n">
        <v>45120</v>
      </c>
      <c r="G772" s="10" t="s">
        <v>311</v>
      </c>
      <c r="H772" s="11" t="n">
        <v>45120.4166666667</v>
      </c>
      <c r="I772" s="3" t="s">
        <v>1375</v>
      </c>
      <c r="J772" s="1" t="s">
        <v>157</v>
      </c>
      <c r="K772" s="3" t="s">
        <v>188</v>
      </c>
      <c r="L772" s="3" t="s">
        <v>159</v>
      </c>
    </row>
    <row r="773" customFormat="false" ht="18.7" hidden="false" customHeight="true" outlineLevel="0" collapsed="false">
      <c r="A773" s="8" t="n">
        <v>772</v>
      </c>
      <c r="B773" s="3" t="s">
        <v>1974</v>
      </c>
      <c r="C773" s="3" t="s">
        <v>1975</v>
      </c>
      <c r="D773" s="3" t="s">
        <v>1976</v>
      </c>
      <c r="E773" s="3" t="s">
        <v>902</v>
      </c>
      <c r="F773" s="9" t="n">
        <v>45120</v>
      </c>
      <c r="G773" s="10" t="s">
        <v>311</v>
      </c>
      <c r="H773" s="11" t="n">
        <v>45120.4166666667</v>
      </c>
      <c r="I773" s="3" t="s">
        <v>1375</v>
      </c>
      <c r="J773" s="1" t="s">
        <v>157</v>
      </c>
      <c r="K773" s="3" t="s">
        <v>188</v>
      </c>
      <c r="L773" s="3" t="s">
        <v>159</v>
      </c>
    </row>
    <row r="774" customFormat="false" ht="18.7" hidden="false" customHeight="true" outlineLevel="0" collapsed="false">
      <c r="A774" s="8" t="n">
        <v>773</v>
      </c>
      <c r="B774" s="3" t="s">
        <v>1977</v>
      </c>
      <c r="C774" s="3" t="s">
        <v>1978</v>
      </c>
      <c r="D774" s="3" t="s">
        <v>1979</v>
      </c>
      <c r="E774" s="3" t="s">
        <v>902</v>
      </c>
      <c r="F774" s="9" t="n">
        <v>45120</v>
      </c>
      <c r="G774" s="10" t="s">
        <v>311</v>
      </c>
      <c r="H774" s="11" t="n">
        <v>45120.4166666667</v>
      </c>
      <c r="I774" s="3" t="s">
        <v>1375</v>
      </c>
      <c r="J774" s="1" t="s">
        <v>157</v>
      </c>
      <c r="K774" s="3" t="s">
        <v>188</v>
      </c>
      <c r="L774" s="3" t="s">
        <v>159</v>
      </c>
    </row>
    <row r="775" customFormat="false" ht="18.7" hidden="false" customHeight="true" outlineLevel="0" collapsed="false">
      <c r="A775" s="8" t="n">
        <v>774</v>
      </c>
      <c r="B775" s="3" t="s">
        <v>1980</v>
      </c>
      <c r="C775" s="3" t="s">
        <v>1981</v>
      </c>
      <c r="D775" s="3" t="s">
        <v>1982</v>
      </c>
      <c r="E775" s="3" t="s">
        <v>332</v>
      </c>
      <c r="F775" s="9" t="n">
        <v>45120</v>
      </c>
      <c r="G775" s="10" t="s">
        <v>196</v>
      </c>
      <c r="H775" s="11" t="n">
        <v>45120.4375</v>
      </c>
      <c r="I775" s="3" t="s">
        <v>338</v>
      </c>
      <c r="J775" s="1" t="s">
        <v>157</v>
      </c>
      <c r="K775" s="3" t="s">
        <v>188</v>
      </c>
      <c r="L775" s="3" t="s">
        <v>183</v>
      </c>
    </row>
    <row r="776" customFormat="false" ht="18.7" hidden="false" customHeight="true" outlineLevel="0" collapsed="false">
      <c r="A776" s="8" t="n">
        <v>775</v>
      </c>
      <c r="B776" s="3" t="s">
        <v>1983</v>
      </c>
      <c r="C776" s="3" t="s">
        <v>1984</v>
      </c>
      <c r="D776" s="3" t="s">
        <v>1985</v>
      </c>
      <c r="E776" s="3" t="s">
        <v>332</v>
      </c>
      <c r="F776" s="9" t="n">
        <v>45120</v>
      </c>
      <c r="G776" s="10" t="s">
        <v>316</v>
      </c>
      <c r="H776" s="11" t="n">
        <v>45120.4583333333</v>
      </c>
      <c r="I776" s="3" t="s">
        <v>338</v>
      </c>
      <c r="J776" s="1" t="s">
        <v>157</v>
      </c>
      <c r="K776" s="3" t="s">
        <v>188</v>
      </c>
      <c r="L776" s="3" t="s">
        <v>183</v>
      </c>
    </row>
    <row r="777" customFormat="false" ht="18.7" hidden="false" customHeight="true" outlineLevel="0" collapsed="false">
      <c r="A777" s="8" t="n">
        <v>776</v>
      </c>
      <c r="B777" s="3" t="s">
        <v>1986</v>
      </c>
      <c r="C777" s="3" t="s">
        <v>1987</v>
      </c>
      <c r="D777" s="3" t="s">
        <v>1988</v>
      </c>
      <c r="E777" s="3" t="s">
        <v>902</v>
      </c>
      <c r="F777" s="9" t="n">
        <v>45120</v>
      </c>
      <c r="G777" s="10" t="s">
        <v>333</v>
      </c>
      <c r="H777" s="11" t="n">
        <v>45120.5625</v>
      </c>
      <c r="I777" s="3" t="s">
        <v>338</v>
      </c>
      <c r="J777" s="1" t="s">
        <v>157</v>
      </c>
      <c r="K777" s="3" t="s">
        <v>188</v>
      </c>
      <c r="L777" s="3" t="s">
        <v>183</v>
      </c>
    </row>
    <row r="778" customFormat="false" ht="18.7" hidden="false" customHeight="true" outlineLevel="0" collapsed="false">
      <c r="A778" s="8" t="n">
        <v>777</v>
      </c>
      <c r="B778" s="3" t="s">
        <v>1989</v>
      </c>
      <c r="C778" s="3" t="s">
        <v>1990</v>
      </c>
      <c r="D778" s="3" t="s">
        <v>1991</v>
      </c>
      <c r="E778" s="3" t="s">
        <v>332</v>
      </c>
      <c r="F778" s="9" t="n">
        <v>45120</v>
      </c>
      <c r="G778" s="10" t="s">
        <v>250</v>
      </c>
      <c r="H778" s="11" t="n">
        <v>45120.5833333333</v>
      </c>
      <c r="I778" s="3" t="s">
        <v>338</v>
      </c>
      <c r="J778" s="1" t="s">
        <v>157</v>
      </c>
      <c r="K778" s="3" t="s">
        <v>188</v>
      </c>
      <c r="L778" s="3" t="s">
        <v>183</v>
      </c>
    </row>
    <row r="779" customFormat="false" ht="18.7" hidden="false" customHeight="true" outlineLevel="0" collapsed="false">
      <c r="A779" s="8" t="n">
        <v>778</v>
      </c>
      <c r="B779" s="3" t="s">
        <v>1992</v>
      </c>
      <c r="C779" s="3" t="s">
        <v>1993</v>
      </c>
      <c r="D779" s="3" t="s">
        <v>1994</v>
      </c>
      <c r="E779" s="3" t="s">
        <v>332</v>
      </c>
      <c r="F779" s="9" t="n">
        <v>45120</v>
      </c>
      <c r="G779" s="10" t="s">
        <v>258</v>
      </c>
      <c r="H779" s="11" t="n">
        <v>45120.6041666667</v>
      </c>
      <c r="I779" s="3" t="s">
        <v>338</v>
      </c>
      <c r="J779" s="1" t="s">
        <v>157</v>
      </c>
      <c r="K779" s="3" t="s">
        <v>188</v>
      </c>
      <c r="L779" s="3" t="s">
        <v>183</v>
      </c>
    </row>
    <row r="780" customFormat="false" ht="18.7" hidden="false" customHeight="true" outlineLevel="0" collapsed="false">
      <c r="A780" s="8" t="n">
        <v>779</v>
      </c>
      <c r="B780" s="3" t="s">
        <v>1995</v>
      </c>
      <c r="C780" s="3" t="s">
        <v>1996</v>
      </c>
      <c r="D780" s="3" t="s">
        <v>1997</v>
      </c>
      <c r="E780" s="3" t="s">
        <v>332</v>
      </c>
      <c r="F780" s="9" t="n">
        <v>45120</v>
      </c>
      <c r="G780" s="10" t="s">
        <v>218</v>
      </c>
      <c r="H780" s="11" t="n">
        <v>45120.625</v>
      </c>
      <c r="I780" s="3" t="s">
        <v>338</v>
      </c>
      <c r="J780" s="1" t="s">
        <v>157</v>
      </c>
      <c r="K780" s="3" t="s">
        <v>188</v>
      </c>
      <c r="L780" s="3" t="s">
        <v>183</v>
      </c>
    </row>
    <row r="781" customFormat="false" ht="18.7" hidden="false" customHeight="true" outlineLevel="0" collapsed="false">
      <c r="A781" s="8" t="n">
        <v>780</v>
      </c>
      <c r="B781" s="3" t="s">
        <v>1998</v>
      </c>
      <c r="C781" s="3" t="s">
        <v>1999</v>
      </c>
      <c r="D781" s="3" t="s">
        <v>2000</v>
      </c>
      <c r="E781" s="3" t="s">
        <v>332</v>
      </c>
      <c r="F781" s="9" t="n">
        <v>45120</v>
      </c>
      <c r="G781" s="10" t="s">
        <v>224</v>
      </c>
      <c r="H781" s="11" t="n">
        <v>45120.6458333333</v>
      </c>
      <c r="I781" s="3" t="s">
        <v>338</v>
      </c>
      <c r="J781" s="1" t="s">
        <v>157</v>
      </c>
      <c r="K781" s="3" t="s">
        <v>188</v>
      </c>
      <c r="L781" s="3" t="s">
        <v>183</v>
      </c>
    </row>
    <row r="782" customFormat="false" ht="18.7" hidden="false" customHeight="true" outlineLevel="0" collapsed="false">
      <c r="A782" s="8" t="n">
        <v>781</v>
      </c>
      <c r="B782" s="3" t="s">
        <v>2001</v>
      </c>
      <c r="C782" s="3" t="s">
        <v>2002</v>
      </c>
      <c r="D782" s="3" t="s">
        <v>2003</v>
      </c>
      <c r="E782" s="3" t="s">
        <v>166</v>
      </c>
      <c r="F782" s="9" t="n">
        <v>45124</v>
      </c>
      <c r="G782" s="10" t="s">
        <v>349</v>
      </c>
      <c r="H782" s="11" t="n">
        <v>45124.375</v>
      </c>
      <c r="I782" s="3" t="s">
        <v>182</v>
      </c>
      <c r="J782" s="1" t="s">
        <v>157</v>
      </c>
      <c r="K782" s="3" t="s">
        <v>188</v>
      </c>
      <c r="L782" s="3" t="s">
        <v>183</v>
      </c>
    </row>
    <row r="783" customFormat="false" ht="18.7" hidden="false" customHeight="true" outlineLevel="0" collapsed="false">
      <c r="A783" s="8" t="n">
        <v>782</v>
      </c>
      <c r="B783" s="3" t="s">
        <v>2004</v>
      </c>
      <c r="C783" s="3" t="s">
        <v>2005</v>
      </c>
      <c r="D783" s="3" t="s">
        <v>2006</v>
      </c>
      <c r="E783" s="3" t="s">
        <v>154</v>
      </c>
      <c r="F783" s="9" t="n">
        <v>45124</v>
      </c>
      <c r="G783" s="10" t="s">
        <v>187</v>
      </c>
      <c r="H783" s="11" t="n">
        <v>45124.40625</v>
      </c>
      <c r="I783" s="3" t="s">
        <v>161</v>
      </c>
      <c r="J783" s="1" t="s">
        <v>157</v>
      </c>
      <c r="K783" s="3" t="s">
        <v>188</v>
      </c>
      <c r="L783" s="3" t="s">
        <v>183</v>
      </c>
    </row>
    <row r="784" customFormat="false" ht="18.7" hidden="false" customHeight="true" outlineLevel="0" collapsed="false">
      <c r="A784" s="8" t="n">
        <v>783</v>
      </c>
      <c r="B784" s="3" t="s">
        <v>2007</v>
      </c>
      <c r="C784" s="3" t="s">
        <v>2008</v>
      </c>
      <c r="D784" s="3" t="s">
        <v>2009</v>
      </c>
      <c r="E784" s="3" t="s">
        <v>154</v>
      </c>
      <c r="F784" s="9" t="n">
        <v>45124</v>
      </c>
      <c r="G784" s="10" t="s">
        <v>155</v>
      </c>
      <c r="H784" s="11" t="n">
        <v>45124.4270833333</v>
      </c>
      <c r="I784" s="3" t="s">
        <v>156</v>
      </c>
      <c r="J784" s="1" t="s">
        <v>157</v>
      </c>
      <c r="K784" s="3" t="s">
        <v>188</v>
      </c>
      <c r="L784" s="3" t="s">
        <v>159</v>
      </c>
    </row>
    <row r="785" customFormat="false" ht="18.7" hidden="false" customHeight="true" outlineLevel="0" collapsed="false">
      <c r="A785" s="8" t="n">
        <v>784</v>
      </c>
      <c r="B785" s="3" t="s">
        <v>2007</v>
      </c>
      <c r="C785" s="3" t="s">
        <v>2008</v>
      </c>
      <c r="D785" s="3" t="s">
        <v>2009</v>
      </c>
      <c r="E785" s="3" t="s">
        <v>154</v>
      </c>
      <c r="F785" s="9" t="n">
        <v>45124</v>
      </c>
      <c r="G785" s="10" t="s">
        <v>160</v>
      </c>
      <c r="H785" s="11" t="n">
        <v>45124.4277777778</v>
      </c>
      <c r="I785" s="3" t="s">
        <v>161</v>
      </c>
      <c r="J785" s="1" t="s">
        <v>157</v>
      </c>
      <c r="K785" s="3" t="s">
        <v>188</v>
      </c>
      <c r="L785" s="3" t="s">
        <v>162</v>
      </c>
    </row>
    <row r="786" customFormat="false" ht="18.7" hidden="false" customHeight="true" outlineLevel="0" collapsed="false">
      <c r="A786" s="8" t="n">
        <v>785</v>
      </c>
      <c r="B786" s="3" t="s">
        <v>2010</v>
      </c>
      <c r="C786" s="3" t="s">
        <v>2011</v>
      </c>
      <c r="D786" s="3" t="s">
        <v>2012</v>
      </c>
      <c r="E786" s="3" t="s">
        <v>166</v>
      </c>
      <c r="F786" s="9" t="n">
        <v>45124</v>
      </c>
      <c r="G786" s="10" t="s">
        <v>196</v>
      </c>
      <c r="H786" s="11" t="n">
        <v>45124.4375</v>
      </c>
      <c r="I786" s="3" t="s">
        <v>182</v>
      </c>
      <c r="J786" s="1" t="s">
        <v>157</v>
      </c>
      <c r="K786" s="3" t="s">
        <v>188</v>
      </c>
      <c r="L786" s="3" t="s">
        <v>162</v>
      </c>
    </row>
    <row r="787" customFormat="false" ht="18.7" hidden="false" customHeight="true" outlineLevel="0" collapsed="false">
      <c r="A787" s="8" t="n">
        <v>786</v>
      </c>
      <c r="B787" s="3" t="s">
        <v>2013</v>
      </c>
      <c r="C787" s="3" t="s">
        <v>198</v>
      </c>
      <c r="D787" s="3" t="s">
        <v>2014</v>
      </c>
      <c r="E787" s="3" t="s">
        <v>154</v>
      </c>
      <c r="F787" s="9" t="n">
        <v>45124</v>
      </c>
      <c r="G787" s="10" t="s">
        <v>167</v>
      </c>
      <c r="H787" s="11" t="n">
        <v>45124.46875</v>
      </c>
      <c r="I787" s="3" t="s">
        <v>168</v>
      </c>
      <c r="J787" s="1" t="s">
        <v>157</v>
      </c>
      <c r="K787" s="3" t="s">
        <v>188</v>
      </c>
      <c r="L787" s="3" t="s">
        <v>159</v>
      </c>
    </row>
    <row r="788" customFormat="false" ht="18.7" hidden="false" customHeight="true" outlineLevel="0" collapsed="false">
      <c r="A788" s="8" t="n">
        <v>787</v>
      </c>
      <c r="B788" s="3" t="s">
        <v>2013</v>
      </c>
      <c r="C788" s="3" t="s">
        <v>198</v>
      </c>
      <c r="D788" s="3" t="s">
        <v>2014</v>
      </c>
      <c r="E788" s="3" t="s">
        <v>154</v>
      </c>
      <c r="F788" s="9" t="n">
        <v>45124</v>
      </c>
      <c r="G788" s="10" t="s">
        <v>169</v>
      </c>
      <c r="H788" s="11" t="n">
        <v>45124.4694444445</v>
      </c>
      <c r="I788" s="3" t="s">
        <v>161</v>
      </c>
      <c r="J788" s="1" t="s">
        <v>157</v>
      </c>
      <c r="K788" s="3" t="s">
        <v>188</v>
      </c>
      <c r="L788" s="3" t="s">
        <v>159</v>
      </c>
    </row>
    <row r="789" customFormat="false" ht="18.7" hidden="false" customHeight="true" outlineLevel="0" collapsed="false">
      <c r="A789" s="8" t="n">
        <v>788</v>
      </c>
      <c r="B789" s="3" t="s">
        <v>2015</v>
      </c>
      <c r="C789" s="3" t="s">
        <v>2016</v>
      </c>
      <c r="D789" s="3" t="s">
        <v>2017</v>
      </c>
      <c r="E789" s="3" t="s">
        <v>154</v>
      </c>
      <c r="F789" s="9" t="n">
        <v>45124</v>
      </c>
      <c r="G789" s="10" t="s">
        <v>173</v>
      </c>
      <c r="H789" s="11" t="n">
        <v>45124.4895833333</v>
      </c>
      <c r="I789" s="3" t="s">
        <v>156</v>
      </c>
      <c r="J789" s="1" t="s">
        <v>157</v>
      </c>
      <c r="K789" s="3" t="s">
        <v>188</v>
      </c>
      <c r="L789" s="3" t="s">
        <v>159</v>
      </c>
    </row>
    <row r="790" customFormat="false" ht="18.7" hidden="false" customHeight="true" outlineLevel="0" collapsed="false">
      <c r="A790" s="8" t="n">
        <v>789</v>
      </c>
      <c r="B790" s="3" t="s">
        <v>2015</v>
      </c>
      <c r="C790" s="3" t="s">
        <v>2016</v>
      </c>
      <c r="D790" s="3" t="s">
        <v>2017</v>
      </c>
      <c r="E790" s="3" t="s">
        <v>154</v>
      </c>
      <c r="F790" s="9" t="n">
        <v>45124</v>
      </c>
      <c r="G790" s="10" t="s">
        <v>174</v>
      </c>
      <c r="H790" s="11" t="n">
        <v>45124.4902777778</v>
      </c>
      <c r="I790" s="3" t="s">
        <v>161</v>
      </c>
      <c r="J790" s="1" t="s">
        <v>157</v>
      </c>
      <c r="K790" s="3" t="s">
        <v>188</v>
      </c>
      <c r="L790" s="3" t="s">
        <v>159</v>
      </c>
    </row>
    <row r="791" customFormat="false" ht="18.7" hidden="false" customHeight="true" outlineLevel="0" collapsed="false">
      <c r="A791" s="8" t="n">
        <v>790</v>
      </c>
      <c r="B791" s="3" t="s">
        <v>2018</v>
      </c>
      <c r="C791" s="3" t="s">
        <v>2019</v>
      </c>
      <c r="D791" s="3" t="s">
        <v>2020</v>
      </c>
      <c r="E791" s="3" t="s">
        <v>154</v>
      </c>
      <c r="F791" s="9" t="n">
        <v>45124</v>
      </c>
      <c r="G791" s="10" t="s">
        <v>213</v>
      </c>
      <c r="H791" s="11" t="n">
        <v>45124.59375</v>
      </c>
      <c r="I791" s="3" t="s">
        <v>156</v>
      </c>
      <c r="J791" s="1" t="s">
        <v>157</v>
      </c>
      <c r="K791" s="3" t="s">
        <v>188</v>
      </c>
      <c r="L791" s="3" t="s">
        <v>183</v>
      </c>
    </row>
    <row r="792" customFormat="false" ht="18.7" hidden="false" customHeight="true" outlineLevel="0" collapsed="false">
      <c r="A792" s="8" t="n">
        <v>791</v>
      </c>
      <c r="B792" s="3" t="s">
        <v>2018</v>
      </c>
      <c r="C792" s="3" t="s">
        <v>2019</v>
      </c>
      <c r="D792" s="3" t="s">
        <v>2020</v>
      </c>
      <c r="E792" s="3" t="s">
        <v>154</v>
      </c>
      <c r="F792" s="9" t="n">
        <v>45124</v>
      </c>
      <c r="G792" s="10" t="s">
        <v>214</v>
      </c>
      <c r="H792" s="11" t="n">
        <v>45124.5944444444</v>
      </c>
      <c r="I792" s="3" t="s">
        <v>161</v>
      </c>
      <c r="J792" s="1" t="s">
        <v>157</v>
      </c>
      <c r="K792" s="3" t="s">
        <v>188</v>
      </c>
      <c r="L792" s="3" t="s">
        <v>162</v>
      </c>
    </row>
    <row r="793" customFormat="false" ht="18.7" hidden="false" customHeight="true" outlineLevel="0" collapsed="false">
      <c r="A793" s="8" t="n">
        <v>792</v>
      </c>
      <c r="B793" s="3" t="s">
        <v>2021</v>
      </c>
      <c r="C793" s="3" t="s">
        <v>2022</v>
      </c>
      <c r="D793" s="3" t="s">
        <v>2023</v>
      </c>
      <c r="E793" s="3" t="s">
        <v>154</v>
      </c>
      <c r="F793" s="9" t="n">
        <v>45124</v>
      </c>
      <c r="G793" s="10" t="s">
        <v>296</v>
      </c>
      <c r="H793" s="11" t="n">
        <v>45124.6354166667</v>
      </c>
      <c r="I793" s="3" t="s">
        <v>156</v>
      </c>
      <c r="J793" s="1" t="s">
        <v>157</v>
      </c>
      <c r="K793" s="3" t="s">
        <v>188</v>
      </c>
      <c r="L793" s="3" t="s">
        <v>183</v>
      </c>
    </row>
    <row r="794" customFormat="false" ht="18.7" hidden="false" customHeight="true" outlineLevel="0" collapsed="false">
      <c r="A794" s="8" t="n">
        <v>793</v>
      </c>
      <c r="B794" s="3" t="s">
        <v>2024</v>
      </c>
      <c r="C794" s="3" t="s">
        <v>2025</v>
      </c>
      <c r="D794" s="3" t="s">
        <v>2026</v>
      </c>
      <c r="E794" s="3" t="s">
        <v>154</v>
      </c>
      <c r="F794" s="9" t="n">
        <v>45124</v>
      </c>
      <c r="G794" s="10" t="s">
        <v>224</v>
      </c>
      <c r="H794" s="11" t="n">
        <v>45124.6458333333</v>
      </c>
      <c r="I794" s="3" t="s">
        <v>156</v>
      </c>
      <c r="J794" s="1" t="s">
        <v>157</v>
      </c>
      <c r="K794" s="3" t="s">
        <v>188</v>
      </c>
      <c r="L794" s="3" t="s">
        <v>183</v>
      </c>
    </row>
    <row r="795" customFormat="false" ht="18.7" hidden="false" customHeight="true" outlineLevel="0" collapsed="false">
      <c r="A795" s="8" t="n">
        <v>794</v>
      </c>
      <c r="B795" s="3" t="s">
        <v>2024</v>
      </c>
      <c r="C795" s="3" t="s">
        <v>2025</v>
      </c>
      <c r="D795" s="3" t="s">
        <v>2026</v>
      </c>
      <c r="E795" s="3" t="s">
        <v>154</v>
      </c>
      <c r="F795" s="9" t="n">
        <v>45124</v>
      </c>
      <c r="G795" s="10" t="s">
        <v>225</v>
      </c>
      <c r="H795" s="11" t="n">
        <v>45124.6465277778</v>
      </c>
      <c r="I795" s="3" t="s">
        <v>161</v>
      </c>
      <c r="J795" s="1" t="s">
        <v>157</v>
      </c>
      <c r="K795" s="3" t="s">
        <v>188</v>
      </c>
      <c r="L795" s="3" t="s">
        <v>162</v>
      </c>
    </row>
    <row r="796" customFormat="false" ht="18.7" hidden="false" customHeight="true" outlineLevel="0" collapsed="false">
      <c r="A796" s="8" t="n">
        <v>795</v>
      </c>
      <c r="B796" s="3" t="s">
        <v>2027</v>
      </c>
      <c r="C796" s="3" t="s">
        <v>2028</v>
      </c>
      <c r="D796" s="3" t="s">
        <v>2029</v>
      </c>
      <c r="E796" s="3" t="s">
        <v>154</v>
      </c>
      <c r="F796" s="9" t="n">
        <v>45124</v>
      </c>
      <c r="G796" s="10" t="s">
        <v>2030</v>
      </c>
      <c r="H796" s="11" t="n">
        <v>45124.6770833333</v>
      </c>
      <c r="I796" s="3" t="s">
        <v>156</v>
      </c>
      <c r="J796" s="1" t="s">
        <v>157</v>
      </c>
      <c r="K796" s="3" t="s">
        <v>188</v>
      </c>
      <c r="L796" s="3" t="s">
        <v>183</v>
      </c>
    </row>
    <row r="797" customFormat="false" ht="18.7" hidden="false" customHeight="true" outlineLevel="0" collapsed="false">
      <c r="A797" s="8" t="n">
        <v>796</v>
      </c>
      <c r="B797" s="3" t="s">
        <v>2027</v>
      </c>
      <c r="C797" s="3" t="s">
        <v>2028</v>
      </c>
      <c r="D797" s="3" t="s">
        <v>2029</v>
      </c>
      <c r="E797" s="3" t="s">
        <v>154</v>
      </c>
      <c r="F797" s="9" t="n">
        <v>45124</v>
      </c>
      <c r="G797" s="10" t="s">
        <v>2031</v>
      </c>
      <c r="H797" s="11" t="n">
        <v>45124.6777777778</v>
      </c>
      <c r="I797" s="3" t="s">
        <v>161</v>
      </c>
      <c r="J797" s="1" t="s">
        <v>157</v>
      </c>
      <c r="K797" s="3" t="s">
        <v>188</v>
      </c>
      <c r="L797" s="3" t="s">
        <v>162</v>
      </c>
    </row>
    <row r="798" customFormat="false" ht="18.7" hidden="false" customHeight="true" outlineLevel="0" collapsed="false">
      <c r="A798" s="8" t="n">
        <v>797</v>
      </c>
      <c r="B798" s="3" t="s">
        <v>2032</v>
      </c>
      <c r="C798" s="3" t="s">
        <v>2033</v>
      </c>
      <c r="D798" s="3" t="s">
        <v>2034</v>
      </c>
      <c r="E798" s="3" t="s">
        <v>154</v>
      </c>
      <c r="F798" s="9" t="n">
        <v>45125</v>
      </c>
      <c r="G798" s="10" t="s">
        <v>349</v>
      </c>
      <c r="H798" s="11" t="n">
        <v>45125.375</v>
      </c>
      <c r="I798" s="3" t="s">
        <v>182</v>
      </c>
      <c r="J798" s="1" t="s">
        <v>157</v>
      </c>
      <c r="K798" s="3" t="s">
        <v>188</v>
      </c>
      <c r="L798" s="3" t="s">
        <v>162</v>
      </c>
    </row>
    <row r="799" customFormat="false" ht="18.7" hidden="false" customHeight="true" outlineLevel="0" collapsed="false">
      <c r="A799" s="8" t="n">
        <v>798</v>
      </c>
      <c r="B799" s="3" t="s">
        <v>2035</v>
      </c>
      <c r="C799" s="3" t="s">
        <v>2036</v>
      </c>
      <c r="D799" s="3" t="s">
        <v>2037</v>
      </c>
      <c r="E799" s="3" t="s">
        <v>154</v>
      </c>
      <c r="F799" s="9" t="n">
        <v>45125</v>
      </c>
      <c r="G799" s="10" t="s">
        <v>187</v>
      </c>
      <c r="H799" s="11" t="n">
        <v>45125.40625</v>
      </c>
      <c r="I799" s="3" t="s">
        <v>168</v>
      </c>
      <c r="J799" s="1" t="s">
        <v>157</v>
      </c>
      <c r="K799" s="3" t="s">
        <v>188</v>
      </c>
      <c r="L799" s="3" t="s">
        <v>159</v>
      </c>
    </row>
    <row r="800" customFormat="false" ht="18.7" hidden="false" customHeight="true" outlineLevel="0" collapsed="false">
      <c r="A800" s="8" t="n">
        <v>799</v>
      </c>
      <c r="B800" s="3" t="s">
        <v>2035</v>
      </c>
      <c r="C800" s="3" t="s">
        <v>2036</v>
      </c>
      <c r="D800" s="3" t="s">
        <v>2037</v>
      </c>
      <c r="E800" s="3" t="s">
        <v>154</v>
      </c>
      <c r="F800" s="9" t="n">
        <v>45125</v>
      </c>
      <c r="G800" s="10" t="s">
        <v>189</v>
      </c>
      <c r="H800" s="11" t="n">
        <v>45125.4069444444</v>
      </c>
      <c r="I800" s="3" t="s">
        <v>161</v>
      </c>
      <c r="J800" s="1" t="s">
        <v>157</v>
      </c>
      <c r="K800" s="3" t="s">
        <v>188</v>
      </c>
      <c r="L800" s="3" t="s">
        <v>159</v>
      </c>
    </row>
    <row r="801" customFormat="false" ht="18.7" hidden="false" customHeight="true" outlineLevel="0" collapsed="false">
      <c r="A801" s="8" t="n">
        <v>800</v>
      </c>
      <c r="B801" s="3" t="s">
        <v>2038</v>
      </c>
      <c r="C801" s="3" t="s">
        <v>2039</v>
      </c>
      <c r="D801" s="3" t="s">
        <v>2040</v>
      </c>
      <c r="E801" s="3" t="s">
        <v>154</v>
      </c>
      <c r="F801" s="9" t="n">
        <v>45125</v>
      </c>
      <c r="G801" s="10" t="s">
        <v>196</v>
      </c>
      <c r="H801" s="11" t="n">
        <v>45125.4375</v>
      </c>
      <c r="I801" s="3" t="s">
        <v>182</v>
      </c>
      <c r="J801" s="1" t="s">
        <v>157</v>
      </c>
      <c r="K801" s="3" t="s">
        <v>188</v>
      </c>
      <c r="L801" s="3" t="s">
        <v>183</v>
      </c>
    </row>
    <row r="802" customFormat="false" ht="18.7" hidden="false" customHeight="true" outlineLevel="0" collapsed="false">
      <c r="A802" s="8" t="n">
        <v>801</v>
      </c>
      <c r="B802" s="3" t="s">
        <v>2041</v>
      </c>
      <c r="C802" s="3" t="s">
        <v>2042</v>
      </c>
      <c r="D802" s="3" t="s">
        <v>2043</v>
      </c>
      <c r="E802" s="3" t="s">
        <v>154</v>
      </c>
      <c r="F802" s="9" t="n">
        <v>45125</v>
      </c>
      <c r="G802" s="10" t="s">
        <v>173</v>
      </c>
      <c r="H802" s="11" t="n">
        <v>45125.4895833333</v>
      </c>
      <c r="I802" s="3" t="s">
        <v>156</v>
      </c>
      <c r="J802" s="1" t="s">
        <v>157</v>
      </c>
      <c r="K802" s="3" t="s">
        <v>188</v>
      </c>
      <c r="L802" s="3" t="s">
        <v>183</v>
      </c>
    </row>
    <row r="803" customFormat="false" ht="18.7" hidden="false" customHeight="true" outlineLevel="0" collapsed="false">
      <c r="A803" s="8" t="n">
        <v>802</v>
      </c>
      <c r="B803" s="3" t="s">
        <v>2041</v>
      </c>
      <c r="C803" s="3" t="s">
        <v>2042</v>
      </c>
      <c r="D803" s="3" t="s">
        <v>2043</v>
      </c>
      <c r="E803" s="3" t="s">
        <v>154</v>
      </c>
      <c r="F803" s="9" t="n">
        <v>45125</v>
      </c>
      <c r="G803" s="10" t="s">
        <v>174</v>
      </c>
      <c r="H803" s="11" t="n">
        <v>45125.4902777778</v>
      </c>
      <c r="I803" s="3" t="s">
        <v>161</v>
      </c>
      <c r="J803" s="1" t="s">
        <v>157</v>
      </c>
      <c r="K803" s="3" t="s">
        <v>188</v>
      </c>
      <c r="L803" s="3" t="s">
        <v>162</v>
      </c>
    </row>
    <row r="804" customFormat="false" ht="18.7" hidden="false" customHeight="true" outlineLevel="0" collapsed="false">
      <c r="A804" s="8" t="n">
        <v>803</v>
      </c>
      <c r="B804" s="3" t="s">
        <v>2044</v>
      </c>
      <c r="C804" s="3" t="s">
        <v>2045</v>
      </c>
      <c r="D804" s="3" t="s">
        <v>2046</v>
      </c>
      <c r="E804" s="3" t="s">
        <v>166</v>
      </c>
      <c r="F804" s="9" t="n">
        <v>45125</v>
      </c>
      <c r="G804" s="10" t="s">
        <v>250</v>
      </c>
      <c r="H804" s="11" t="n">
        <v>45125.5833333333</v>
      </c>
      <c r="I804" s="3" t="s">
        <v>289</v>
      </c>
      <c r="J804" s="1" t="s">
        <v>157</v>
      </c>
      <c r="K804" s="3" t="s">
        <v>188</v>
      </c>
      <c r="L804" s="3" t="s">
        <v>159</v>
      </c>
    </row>
    <row r="805" customFormat="false" ht="18.7" hidden="false" customHeight="true" outlineLevel="0" collapsed="false">
      <c r="A805" s="8" t="n">
        <v>804</v>
      </c>
      <c r="B805" s="3" t="s">
        <v>739</v>
      </c>
      <c r="C805" s="3" t="s">
        <v>740</v>
      </c>
      <c r="D805" s="3" t="s">
        <v>741</v>
      </c>
      <c r="E805" s="3" t="s">
        <v>154</v>
      </c>
      <c r="F805" s="9" t="n">
        <v>45126</v>
      </c>
      <c r="G805" s="10" t="s">
        <v>187</v>
      </c>
      <c r="H805" s="11" t="n">
        <v>45126.40625</v>
      </c>
      <c r="I805" s="3" t="s">
        <v>161</v>
      </c>
      <c r="J805" s="1" t="s">
        <v>157</v>
      </c>
      <c r="K805" s="3" t="s">
        <v>188</v>
      </c>
      <c r="L805" s="3" t="s">
        <v>183</v>
      </c>
    </row>
    <row r="806" customFormat="false" ht="18.7" hidden="false" customHeight="true" outlineLevel="0" collapsed="false">
      <c r="A806" s="8" t="n">
        <v>805</v>
      </c>
      <c r="B806" s="3" t="s">
        <v>170</v>
      </c>
      <c r="C806" s="3" t="s">
        <v>171</v>
      </c>
      <c r="D806" s="3" t="s">
        <v>172</v>
      </c>
      <c r="E806" s="3" t="s">
        <v>166</v>
      </c>
      <c r="F806" s="9" t="n">
        <v>45126</v>
      </c>
      <c r="G806" s="10" t="s">
        <v>206</v>
      </c>
      <c r="H806" s="11" t="n">
        <v>45126.5520833333</v>
      </c>
      <c r="I806" s="3" t="s">
        <v>182</v>
      </c>
      <c r="J806" s="1" t="s">
        <v>157</v>
      </c>
      <c r="K806" s="3" t="s">
        <v>188</v>
      </c>
      <c r="L806" s="3" t="s">
        <v>162</v>
      </c>
    </row>
    <row r="807" customFormat="false" ht="18.7" hidden="false" customHeight="true" outlineLevel="0" collapsed="false">
      <c r="A807" s="8" t="n">
        <v>806</v>
      </c>
      <c r="B807" s="3" t="s">
        <v>2047</v>
      </c>
      <c r="C807" s="3" t="s">
        <v>2048</v>
      </c>
      <c r="D807" s="3" t="s">
        <v>2049</v>
      </c>
      <c r="E807" s="3" t="s">
        <v>154</v>
      </c>
      <c r="F807" s="9" t="n">
        <v>45126</v>
      </c>
      <c r="G807" s="10" t="s">
        <v>178</v>
      </c>
      <c r="H807" s="11" t="n">
        <v>45126.5729166667</v>
      </c>
      <c r="I807" s="3" t="s">
        <v>168</v>
      </c>
      <c r="J807" s="1" t="s">
        <v>157</v>
      </c>
      <c r="K807" s="3" t="s">
        <v>188</v>
      </c>
      <c r="L807" s="3" t="s">
        <v>183</v>
      </c>
    </row>
    <row r="808" customFormat="false" ht="18.7" hidden="false" customHeight="true" outlineLevel="0" collapsed="false">
      <c r="A808" s="8" t="n">
        <v>807</v>
      </c>
      <c r="B808" s="3" t="s">
        <v>2047</v>
      </c>
      <c r="C808" s="3" t="s">
        <v>2048</v>
      </c>
      <c r="D808" s="3" t="s">
        <v>2049</v>
      </c>
      <c r="E808" s="3" t="s">
        <v>154</v>
      </c>
      <c r="F808" s="9" t="n">
        <v>45126</v>
      </c>
      <c r="G808" s="10" t="s">
        <v>591</v>
      </c>
      <c r="H808" s="11" t="n">
        <v>45126.5736111111</v>
      </c>
      <c r="I808" s="3" t="s">
        <v>161</v>
      </c>
      <c r="J808" s="1" t="s">
        <v>157</v>
      </c>
      <c r="K808" s="3" t="s">
        <v>188</v>
      </c>
      <c r="L808" s="3" t="s">
        <v>183</v>
      </c>
    </row>
    <row r="809" customFormat="false" ht="18.7" hidden="false" customHeight="true" outlineLevel="0" collapsed="false">
      <c r="A809" s="8" t="n">
        <v>808</v>
      </c>
      <c r="B809" s="3" t="s">
        <v>2050</v>
      </c>
      <c r="C809" s="3" t="s">
        <v>2051</v>
      </c>
      <c r="D809" s="3" t="s">
        <v>2052</v>
      </c>
      <c r="E809" s="3" t="s">
        <v>154</v>
      </c>
      <c r="F809" s="9" t="n">
        <v>45126</v>
      </c>
      <c r="G809" s="10" t="s">
        <v>213</v>
      </c>
      <c r="H809" s="11" t="n">
        <v>45126.59375</v>
      </c>
      <c r="I809" s="3" t="s">
        <v>156</v>
      </c>
      <c r="J809" s="1" t="s">
        <v>157</v>
      </c>
      <c r="K809" s="3" t="s">
        <v>188</v>
      </c>
      <c r="L809" s="3" t="s">
        <v>159</v>
      </c>
    </row>
    <row r="810" customFormat="false" ht="18.7" hidden="false" customHeight="true" outlineLevel="0" collapsed="false">
      <c r="A810" s="8" t="n">
        <v>809</v>
      </c>
      <c r="B810" s="3" t="s">
        <v>2050</v>
      </c>
      <c r="C810" s="3" t="s">
        <v>2051</v>
      </c>
      <c r="D810" s="3" t="s">
        <v>2052</v>
      </c>
      <c r="E810" s="3" t="s">
        <v>154</v>
      </c>
      <c r="F810" s="9" t="n">
        <v>45126</v>
      </c>
      <c r="G810" s="10" t="s">
        <v>214</v>
      </c>
      <c r="H810" s="11" t="n">
        <v>45126.5944444445</v>
      </c>
      <c r="I810" s="3" t="s">
        <v>161</v>
      </c>
      <c r="J810" s="1" t="s">
        <v>157</v>
      </c>
      <c r="K810" s="3" t="s">
        <v>188</v>
      </c>
      <c r="L810" s="3" t="s">
        <v>162</v>
      </c>
    </row>
    <row r="811" customFormat="false" ht="18.7" hidden="false" customHeight="true" outlineLevel="0" collapsed="false">
      <c r="A811" s="8" t="n">
        <v>810</v>
      </c>
      <c r="B811" s="3" t="s">
        <v>2053</v>
      </c>
      <c r="C811" s="3" t="s">
        <v>2054</v>
      </c>
      <c r="D811" s="3" t="s">
        <v>2055</v>
      </c>
      <c r="E811" s="3" t="s">
        <v>154</v>
      </c>
      <c r="F811" s="9" t="n">
        <v>45127</v>
      </c>
      <c r="G811" s="10" t="s">
        <v>187</v>
      </c>
      <c r="H811" s="11" t="n">
        <v>45127.40625</v>
      </c>
      <c r="I811" s="3" t="s">
        <v>168</v>
      </c>
      <c r="J811" s="1" t="s">
        <v>157</v>
      </c>
      <c r="K811" s="3" t="s">
        <v>188</v>
      </c>
      <c r="L811" s="3" t="s">
        <v>159</v>
      </c>
    </row>
    <row r="812" customFormat="false" ht="18.7" hidden="false" customHeight="true" outlineLevel="0" collapsed="false">
      <c r="A812" s="8" t="n">
        <v>811</v>
      </c>
      <c r="B812" s="3" t="s">
        <v>2053</v>
      </c>
      <c r="C812" s="3" t="s">
        <v>2054</v>
      </c>
      <c r="D812" s="3" t="s">
        <v>2055</v>
      </c>
      <c r="E812" s="3" t="s">
        <v>154</v>
      </c>
      <c r="F812" s="9" t="n">
        <v>45127</v>
      </c>
      <c r="G812" s="10" t="s">
        <v>189</v>
      </c>
      <c r="H812" s="11" t="n">
        <v>45127.4069444445</v>
      </c>
      <c r="I812" s="3" t="s">
        <v>161</v>
      </c>
      <c r="J812" s="1" t="s">
        <v>157</v>
      </c>
      <c r="K812" s="3" t="s">
        <v>188</v>
      </c>
      <c r="L812" s="3" t="s">
        <v>159</v>
      </c>
    </row>
    <row r="813" customFormat="false" ht="18.7" hidden="false" customHeight="true" outlineLevel="0" collapsed="false">
      <c r="A813" s="8" t="n">
        <v>812</v>
      </c>
      <c r="B813" s="3" t="s">
        <v>2056</v>
      </c>
      <c r="C813" s="3" t="s">
        <v>2057</v>
      </c>
      <c r="D813" s="3" t="s">
        <v>2058</v>
      </c>
      <c r="E813" s="3" t="s">
        <v>154</v>
      </c>
      <c r="F813" s="9" t="n">
        <v>45127</v>
      </c>
      <c r="G813" s="10" t="s">
        <v>155</v>
      </c>
      <c r="H813" s="11" t="n">
        <v>45127.4270833333</v>
      </c>
      <c r="I813" s="3" t="s">
        <v>156</v>
      </c>
      <c r="J813" s="1" t="s">
        <v>157</v>
      </c>
      <c r="K813" s="3" t="s">
        <v>188</v>
      </c>
      <c r="L813" s="3" t="s">
        <v>183</v>
      </c>
    </row>
    <row r="814" customFormat="false" ht="18.7" hidden="false" customHeight="true" outlineLevel="0" collapsed="false">
      <c r="A814" s="8" t="n">
        <v>813</v>
      </c>
      <c r="B814" s="3" t="s">
        <v>2059</v>
      </c>
      <c r="C814" s="3" t="s">
        <v>2060</v>
      </c>
      <c r="D814" s="3" t="s">
        <v>2061</v>
      </c>
      <c r="E814" s="3" t="s">
        <v>1001</v>
      </c>
      <c r="F814" s="9" t="n">
        <v>45127</v>
      </c>
      <c r="G814" s="10" t="s">
        <v>167</v>
      </c>
      <c r="H814" s="11" t="n">
        <v>45127.46875</v>
      </c>
      <c r="I814" s="3" t="s">
        <v>161</v>
      </c>
      <c r="J814" s="1" t="s">
        <v>157</v>
      </c>
      <c r="K814" s="3" t="s">
        <v>188</v>
      </c>
      <c r="L814" s="3" t="s">
        <v>183</v>
      </c>
    </row>
    <row r="815" customFormat="false" ht="18.7" hidden="false" customHeight="true" outlineLevel="0" collapsed="false">
      <c r="A815" s="8" t="n">
        <v>814</v>
      </c>
      <c r="B815" s="3" t="s">
        <v>2062</v>
      </c>
      <c r="C815" s="3" t="s">
        <v>2063</v>
      </c>
      <c r="D815" s="3" t="s">
        <v>2064</v>
      </c>
      <c r="E815" s="3" t="s">
        <v>154</v>
      </c>
      <c r="F815" s="9" t="n">
        <v>45127</v>
      </c>
      <c r="G815" s="10" t="s">
        <v>173</v>
      </c>
      <c r="H815" s="11" t="n">
        <v>45127.4895833333</v>
      </c>
      <c r="I815" s="3" t="s">
        <v>156</v>
      </c>
      <c r="J815" s="1" t="s">
        <v>157</v>
      </c>
      <c r="K815" s="3" t="s">
        <v>188</v>
      </c>
      <c r="L815" s="3" t="s">
        <v>183</v>
      </c>
    </row>
    <row r="816" customFormat="false" ht="18.7" hidden="false" customHeight="true" outlineLevel="0" collapsed="false">
      <c r="A816" s="8" t="n">
        <v>815</v>
      </c>
      <c r="B816" s="3" t="s">
        <v>2062</v>
      </c>
      <c r="C816" s="3" t="s">
        <v>2063</v>
      </c>
      <c r="D816" s="3" t="s">
        <v>2064</v>
      </c>
      <c r="E816" s="3" t="s">
        <v>154</v>
      </c>
      <c r="F816" s="9" t="n">
        <v>45127</v>
      </c>
      <c r="G816" s="10" t="s">
        <v>174</v>
      </c>
      <c r="H816" s="11" t="n">
        <v>45127.4902777778</v>
      </c>
      <c r="I816" s="3" t="s">
        <v>161</v>
      </c>
      <c r="J816" s="1" t="s">
        <v>157</v>
      </c>
      <c r="K816" s="3" t="s">
        <v>188</v>
      </c>
      <c r="L816" s="3" t="s">
        <v>162</v>
      </c>
    </row>
    <row r="817" customFormat="false" ht="18.7" hidden="false" customHeight="true" outlineLevel="0" collapsed="false">
      <c r="A817" s="8" t="n">
        <v>816</v>
      </c>
      <c r="B817" s="3" t="s">
        <v>2065</v>
      </c>
      <c r="C817" s="3" t="s">
        <v>2066</v>
      </c>
      <c r="D817" s="3" t="s">
        <v>2067</v>
      </c>
      <c r="E817" s="3" t="s">
        <v>166</v>
      </c>
      <c r="F817" s="9" t="n">
        <v>45127</v>
      </c>
      <c r="G817" s="10" t="s">
        <v>178</v>
      </c>
      <c r="H817" s="11" t="n">
        <v>45127.5729166667</v>
      </c>
      <c r="I817" s="3" t="s">
        <v>168</v>
      </c>
      <c r="J817" s="1" t="s">
        <v>157</v>
      </c>
      <c r="K817" s="3" t="s">
        <v>188</v>
      </c>
      <c r="L817" s="3" t="s">
        <v>159</v>
      </c>
    </row>
    <row r="818" customFormat="false" ht="18.7" hidden="false" customHeight="true" outlineLevel="0" collapsed="false">
      <c r="A818" s="8" t="n">
        <v>817</v>
      </c>
      <c r="B818" s="3" t="s">
        <v>361</v>
      </c>
      <c r="C818" s="3" t="s">
        <v>362</v>
      </c>
      <c r="D818" s="3" t="s">
        <v>363</v>
      </c>
      <c r="E818" s="3" t="s">
        <v>154</v>
      </c>
      <c r="F818" s="9" t="n">
        <v>45127</v>
      </c>
      <c r="G818" s="10" t="s">
        <v>258</v>
      </c>
      <c r="H818" s="11" t="n">
        <v>45127.6041666667</v>
      </c>
      <c r="I818" s="3" t="s">
        <v>182</v>
      </c>
      <c r="J818" s="1" t="s">
        <v>157</v>
      </c>
      <c r="K818" s="3" t="s">
        <v>188</v>
      </c>
      <c r="L818" s="3" t="s">
        <v>159</v>
      </c>
    </row>
    <row r="819" customFormat="false" ht="18.7" hidden="false" customHeight="true" outlineLevel="0" collapsed="false">
      <c r="A819" s="8" t="n">
        <v>818</v>
      </c>
      <c r="B819" s="3" t="s">
        <v>2068</v>
      </c>
      <c r="C819" s="3" t="s">
        <v>2069</v>
      </c>
      <c r="D819" s="3" t="s">
        <v>2070</v>
      </c>
      <c r="E819" s="3" t="s">
        <v>166</v>
      </c>
      <c r="F819" s="9" t="n">
        <v>45127</v>
      </c>
      <c r="G819" s="10" t="s">
        <v>218</v>
      </c>
      <c r="H819" s="11" t="n">
        <v>45127.625</v>
      </c>
      <c r="I819" s="3" t="s">
        <v>161</v>
      </c>
      <c r="J819" s="1" t="s">
        <v>157</v>
      </c>
      <c r="K819" s="3" t="s">
        <v>188</v>
      </c>
      <c r="L819" s="3" t="s">
        <v>159</v>
      </c>
    </row>
    <row r="820" customFormat="false" ht="18.7" hidden="false" customHeight="true" outlineLevel="0" collapsed="false">
      <c r="A820" s="8" t="n">
        <v>819</v>
      </c>
      <c r="B820" s="3" t="s">
        <v>1594</v>
      </c>
      <c r="C820" s="3" t="s">
        <v>1595</v>
      </c>
      <c r="D820" s="3" t="s">
        <v>1596</v>
      </c>
      <c r="E820" s="3" t="s">
        <v>332</v>
      </c>
      <c r="F820" s="9" t="n">
        <v>45131</v>
      </c>
      <c r="G820" s="10" t="s">
        <v>311</v>
      </c>
      <c r="H820" s="11" t="n">
        <v>45131.4166666667</v>
      </c>
      <c r="I820" s="3" t="s">
        <v>367</v>
      </c>
      <c r="J820" s="1" t="s">
        <v>157</v>
      </c>
      <c r="K820" s="3" t="s">
        <v>188</v>
      </c>
      <c r="L820" s="3" t="s">
        <v>159</v>
      </c>
    </row>
    <row r="821" customFormat="false" ht="18.7" hidden="false" customHeight="true" outlineLevel="0" collapsed="false">
      <c r="A821" s="8" t="n">
        <v>820</v>
      </c>
      <c r="B821" s="3" t="s">
        <v>1579</v>
      </c>
      <c r="C821" s="3" t="s">
        <v>1580</v>
      </c>
      <c r="D821" s="3" t="s">
        <v>1581</v>
      </c>
      <c r="E821" s="3" t="s">
        <v>332</v>
      </c>
      <c r="F821" s="9" t="n">
        <v>45131</v>
      </c>
      <c r="G821" s="10" t="s">
        <v>196</v>
      </c>
      <c r="H821" s="11" t="n">
        <v>45131.4375</v>
      </c>
      <c r="I821" s="3" t="s">
        <v>823</v>
      </c>
      <c r="J821" s="1" t="s">
        <v>157</v>
      </c>
      <c r="K821" s="3" t="s">
        <v>188</v>
      </c>
      <c r="L821" s="3" t="s">
        <v>159</v>
      </c>
    </row>
    <row r="822" customFormat="false" ht="18.7" hidden="false" customHeight="true" outlineLevel="0" collapsed="false">
      <c r="A822" s="8" t="n">
        <v>821</v>
      </c>
      <c r="B822" s="3" t="s">
        <v>2071</v>
      </c>
      <c r="C822" s="3" t="s">
        <v>2072</v>
      </c>
      <c r="D822" s="3" t="s">
        <v>2073</v>
      </c>
      <c r="E822" s="3" t="s">
        <v>332</v>
      </c>
      <c r="F822" s="9" t="n">
        <v>45133</v>
      </c>
      <c r="G822" s="10" t="s">
        <v>333</v>
      </c>
      <c r="H822" s="11" t="n">
        <v>45133.5625</v>
      </c>
      <c r="I822" s="3" t="s">
        <v>338</v>
      </c>
      <c r="J822" s="1" t="s">
        <v>157</v>
      </c>
      <c r="K822" s="3" t="s">
        <v>188</v>
      </c>
      <c r="L822" s="3" t="s">
        <v>183</v>
      </c>
    </row>
    <row r="823" customFormat="false" ht="18.7" hidden="false" customHeight="true" outlineLevel="0" collapsed="false">
      <c r="A823" s="8" t="n">
        <v>822</v>
      </c>
      <c r="B823" s="3" t="s">
        <v>2074</v>
      </c>
      <c r="C823" s="3" t="s">
        <v>2075</v>
      </c>
      <c r="D823" s="3" t="s">
        <v>2076</v>
      </c>
      <c r="E823" s="3" t="s">
        <v>332</v>
      </c>
      <c r="F823" s="9" t="n">
        <v>45134</v>
      </c>
      <c r="G823" s="10" t="s">
        <v>437</v>
      </c>
      <c r="H823" s="11" t="n">
        <v>45134.3958333333</v>
      </c>
      <c r="I823" s="3" t="s">
        <v>338</v>
      </c>
      <c r="J823" s="1" t="s">
        <v>157</v>
      </c>
      <c r="K823" s="3" t="s">
        <v>188</v>
      </c>
      <c r="L823" s="3" t="s">
        <v>183</v>
      </c>
    </row>
    <row r="824" customFormat="false" ht="18.7" hidden="false" customHeight="true" outlineLevel="0" collapsed="false">
      <c r="A824" s="8" t="n">
        <v>823</v>
      </c>
      <c r="B824" s="3" t="s">
        <v>2077</v>
      </c>
      <c r="C824" s="3" t="s">
        <v>2078</v>
      </c>
      <c r="D824" s="3" t="s">
        <v>2079</v>
      </c>
      <c r="E824" s="3" t="s">
        <v>332</v>
      </c>
      <c r="F824" s="9" t="n">
        <v>45134</v>
      </c>
      <c r="G824" s="10" t="s">
        <v>196</v>
      </c>
      <c r="H824" s="11" t="n">
        <v>45134.4375</v>
      </c>
      <c r="I824" s="3" t="s">
        <v>338</v>
      </c>
      <c r="J824" s="1" t="s">
        <v>157</v>
      </c>
      <c r="K824" s="3" t="s">
        <v>188</v>
      </c>
      <c r="L824" s="3" t="s">
        <v>159</v>
      </c>
    </row>
    <row r="825" customFormat="false" ht="18.7" hidden="false" customHeight="true" outlineLevel="0" collapsed="false">
      <c r="A825" s="8" t="n">
        <v>824</v>
      </c>
      <c r="B825" s="3" t="s">
        <v>2080</v>
      </c>
      <c r="C825" s="3" t="s">
        <v>2081</v>
      </c>
      <c r="D825" s="3" t="s">
        <v>2082</v>
      </c>
      <c r="E825" s="3" t="s">
        <v>332</v>
      </c>
      <c r="F825" s="9" t="n">
        <v>45134</v>
      </c>
      <c r="G825" s="10" t="s">
        <v>333</v>
      </c>
      <c r="H825" s="11" t="n">
        <v>45134.5625</v>
      </c>
      <c r="I825" s="3" t="s">
        <v>338</v>
      </c>
      <c r="J825" s="1" t="s">
        <v>157</v>
      </c>
      <c r="K825" s="3" t="s">
        <v>188</v>
      </c>
      <c r="L825" s="3" t="s">
        <v>183</v>
      </c>
    </row>
    <row r="826" customFormat="false" ht="18.7" hidden="false" customHeight="true" outlineLevel="0" collapsed="false">
      <c r="A826" s="8" t="n">
        <v>825</v>
      </c>
      <c r="B826" s="3" t="s">
        <v>2083</v>
      </c>
      <c r="C826" s="3" t="s">
        <v>2084</v>
      </c>
      <c r="D826" s="3" t="s">
        <v>2085</v>
      </c>
      <c r="E826" s="3" t="s">
        <v>332</v>
      </c>
      <c r="F826" s="9" t="n">
        <v>45134</v>
      </c>
      <c r="G826" s="10" t="s">
        <v>224</v>
      </c>
      <c r="H826" s="11" t="n">
        <v>45134.6458333333</v>
      </c>
      <c r="I826" s="3" t="s">
        <v>338</v>
      </c>
      <c r="J826" s="1" t="s">
        <v>157</v>
      </c>
      <c r="K826" s="3" t="s">
        <v>188</v>
      </c>
      <c r="L826" s="3" t="s">
        <v>183</v>
      </c>
    </row>
    <row r="827" customFormat="false" ht="18.7" hidden="false" customHeight="true" outlineLevel="0" collapsed="false">
      <c r="A827" s="8" t="n">
        <v>826</v>
      </c>
      <c r="B827" s="3" t="s">
        <v>2086</v>
      </c>
      <c r="C827" s="3" t="s">
        <v>2087</v>
      </c>
      <c r="D827" s="3" t="s">
        <v>2088</v>
      </c>
      <c r="E827" s="3" t="s">
        <v>154</v>
      </c>
      <c r="F827" s="9" t="n">
        <v>45138</v>
      </c>
      <c r="G827" s="10" t="s">
        <v>187</v>
      </c>
      <c r="H827" s="11" t="n">
        <v>45138.40625</v>
      </c>
      <c r="I827" s="3" t="s">
        <v>359</v>
      </c>
      <c r="J827" s="1" t="s">
        <v>157</v>
      </c>
      <c r="K827" s="3" t="s">
        <v>188</v>
      </c>
      <c r="L827" s="3" t="s">
        <v>159</v>
      </c>
    </row>
    <row r="828" customFormat="false" ht="18.7" hidden="false" customHeight="true" outlineLevel="0" collapsed="false">
      <c r="A828" s="8" t="n">
        <v>827</v>
      </c>
      <c r="B828" s="3" t="s">
        <v>2089</v>
      </c>
      <c r="C828" s="3" t="s">
        <v>2090</v>
      </c>
      <c r="D828" s="3" t="s">
        <v>2091</v>
      </c>
      <c r="E828" s="3" t="s">
        <v>154</v>
      </c>
      <c r="F828" s="9" t="n">
        <v>45138</v>
      </c>
      <c r="G828" s="10" t="s">
        <v>167</v>
      </c>
      <c r="H828" s="11" t="n">
        <v>45138.46875</v>
      </c>
      <c r="I828" s="3" t="s">
        <v>359</v>
      </c>
      <c r="J828" s="1" t="s">
        <v>157</v>
      </c>
      <c r="K828" s="3" t="s">
        <v>188</v>
      </c>
      <c r="L828" s="3" t="s">
        <v>159</v>
      </c>
    </row>
    <row r="829" customFormat="false" ht="18.7" hidden="false" customHeight="true" outlineLevel="0" collapsed="false">
      <c r="A829" s="8" t="n">
        <v>828</v>
      </c>
      <c r="B829" s="3" t="s">
        <v>2089</v>
      </c>
      <c r="C829" s="3" t="s">
        <v>2090</v>
      </c>
      <c r="D829" s="3" t="s">
        <v>2091</v>
      </c>
      <c r="E829" s="3" t="s">
        <v>154</v>
      </c>
      <c r="F829" s="9" t="n">
        <v>45138</v>
      </c>
      <c r="G829" s="10" t="s">
        <v>169</v>
      </c>
      <c r="H829" s="11" t="n">
        <v>45138.4694444444</v>
      </c>
      <c r="I829" s="3" t="s">
        <v>161</v>
      </c>
      <c r="J829" s="1" t="s">
        <v>157</v>
      </c>
      <c r="K829" s="3" t="s">
        <v>188</v>
      </c>
      <c r="L829" s="3" t="s">
        <v>159</v>
      </c>
    </row>
    <row r="830" customFormat="false" ht="18.7" hidden="false" customHeight="true" outlineLevel="0" collapsed="false">
      <c r="A830" s="8" t="n">
        <v>829</v>
      </c>
      <c r="B830" s="3" t="s">
        <v>2092</v>
      </c>
      <c r="C830" s="3" t="s">
        <v>2093</v>
      </c>
      <c r="D830" s="3" t="s">
        <v>2094</v>
      </c>
      <c r="E830" s="3" t="s">
        <v>154</v>
      </c>
      <c r="F830" s="9" t="n">
        <v>45138</v>
      </c>
      <c r="G830" s="10" t="s">
        <v>333</v>
      </c>
      <c r="H830" s="11" t="n">
        <v>45138.5625</v>
      </c>
      <c r="I830" s="3" t="s">
        <v>359</v>
      </c>
      <c r="J830" s="1" t="s">
        <v>157</v>
      </c>
      <c r="K830" s="3" t="s">
        <v>188</v>
      </c>
      <c r="L830" s="3" t="s">
        <v>183</v>
      </c>
    </row>
    <row r="831" customFormat="false" ht="18.7" hidden="false" customHeight="true" outlineLevel="0" collapsed="false">
      <c r="A831" s="8" t="n">
        <v>830</v>
      </c>
      <c r="B831" s="3" t="s">
        <v>2092</v>
      </c>
      <c r="C831" s="3" t="s">
        <v>2093</v>
      </c>
      <c r="D831" s="3" t="s">
        <v>2094</v>
      </c>
      <c r="E831" s="3" t="s">
        <v>154</v>
      </c>
      <c r="F831" s="9" t="n">
        <v>45138</v>
      </c>
      <c r="G831" s="10" t="s">
        <v>371</v>
      </c>
      <c r="H831" s="11" t="n">
        <v>45138.5631944445</v>
      </c>
      <c r="I831" s="3" t="s">
        <v>161</v>
      </c>
      <c r="J831" s="1" t="s">
        <v>157</v>
      </c>
      <c r="K831" s="3" t="s">
        <v>188</v>
      </c>
      <c r="L831" s="3" t="s">
        <v>183</v>
      </c>
    </row>
    <row r="832" customFormat="false" ht="18.7" hidden="false" customHeight="true" outlineLevel="0" collapsed="false">
      <c r="A832" s="8" t="n">
        <v>831</v>
      </c>
      <c r="B832" s="3" t="s">
        <v>2095</v>
      </c>
      <c r="C832" s="3" t="s">
        <v>2096</v>
      </c>
      <c r="D832" s="3" t="s">
        <v>2097</v>
      </c>
      <c r="E832" s="3" t="s">
        <v>154</v>
      </c>
      <c r="F832" s="9" t="n">
        <v>45139</v>
      </c>
      <c r="G832" s="10" t="s">
        <v>311</v>
      </c>
      <c r="H832" s="11" t="n">
        <v>45139.4166666667</v>
      </c>
      <c r="I832" s="3" t="s">
        <v>156</v>
      </c>
      <c r="J832" s="1" t="s">
        <v>157</v>
      </c>
      <c r="K832" s="3" t="s">
        <v>188</v>
      </c>
      <c r="L832" s="3" t="s">
        <v>183</v>
      </c>
    </row>
    <row r="833" customFormat="false" ht="18.7" hidden="false" customHeight="true" outlineLevel="0" collapsed="false">
      <c r="A833" s="8" t="n">
        <v>832</v>
      </c>
      <c r="B833" s="3" t="s">
        <v>2095</v>
      </c>
      <c r="C833" s="3" t="s">
        <v>2096</v>
      </c>
      <c r="D833" s="3" t="s">
        <v>2097</v>
      </c>
      <c r="E833" s="3" t="s">
        <v>154</v>
      </c>
      <c r="F833" s="9" t="n">
        <v>45139</v>
      </c>
      <c r="G833" s="10" t="s">
        <v>312</v>
      </c>
      <c r="H833" s="11" t="n">
        <v>45139.4173611111</v>
      </c>
      <c r="I833" s="3" t="s">
        <v>161</v>
      </c>
      <c r="J833" s="1" t="s">
        <v>157</v>
      </c>
      <c r="K833" s="3" t="s">
        <v>188</v>
      </c>
      <c r="L833" s="3" t="s">
        <v>162</v>
      </c>
    </row>
    <row r="834" customFormat="false" ht="18.7" hidden="false" customHeight="true" outlineLevel="0" collapsed="false">
      <c r="A834" s="8" t="n">
        <v>833</v>
      </c>
      <c r="B834" s="3" t="s">
        <v>2098</v>
      </c>
      <c r="C834" s="3" t="s">
        <v>2099</v>
      </c>
      <c r="D834" s="3" t="s">
        <v>2100</v>
      </c>
      <c r="E834" s="3" t="s">
        <v>154</v>
      </c>
      <c r="F834" s="9" t="n">
        <v>45139</v>
      </c>
      <c r="G834" s="10" t="s">
        <v>155</v>
      </c>
      <c r="H834" s="11" t="n">
        <v>45139.4270833333</v>
      </c>
      <c r="I834" s="3" t="s">
        <v>156</v>
      </c>
      <c r="J834" s="1" t="s">
        <v>157</v>
      </c>
      <c r="K834" s="3" t="s">
        <v>188</v>
      </c>
      <c r="L834" s="3" t="s">
        <v>183</v>
      </c>
    </row>
    <row r="835" customFormat="false" ht="18.7" hidden="false" customHeight="true" outlineLevel="0" collapsed="false">
      <c r="A835" s="8" t="n">
        <v>834</v>
      </c>
      <c r="B835" s="3" t="s">
        <v>2098</v>
      </c>
      <c r="C835" s="3" t="s">
        <v>2099</v>
      </c>
      <c r="D835" s="3" t="s">
        <v>2100</v>
      </c>
      <c r="E835" s="3" t="s">
        <v>154</v>
      </c>
      <c r="F835" s="9" t="n">
        <v>45139</v>
      </c>
      <c r="G835" s="10" t="s">
        <v>160</v>
      </c>
      <c r="H835" s="11" t="n">
        <v>45139.4277777778</v>
      </c>
      <c r="I835" s="3" t="s">
        <v>161</v>
      </c>
      <c r="J835" s="1" t="s">
        <v>157</v>
      </c>
      <c r="K835" s="3" t="s">
        <v>188</v>
      </c>
      <c r="L835" s="3" t="s">
        <v>162</v>
      </c>
    </row>
    <row r="836" customFormat="false" ht="18.7" hidden="false" customHeight="true" outlineLevel="0" collapsed="false">
      <c r="A836" s="8" t="n">
        <v>835</v>
      </c>
      <c r="B836" s="3" t="s">
        <v>2101</v>
      </c>
      <c r="C836" s="3" t="s">
        <v>2102</v>
      </c>
      <c r="D836" s="3" t="s">
        <v>2103</v>
      </c>
      <c r="E836" s="3" t="s">
        <v>166</v>
      </c>
      <c r="F836" s="9" t="n">
        <v>45139</v>
      </c>
      <c r="G836" s="10" t="s">
        <v>242</v>
      </c>
      <c r="H836" s="11" t="n">
        <v>45139.4791666667</v>
      </c>
      <c r="I836" s="3" t="s">
        <v>156</v>
      </c>
      <c r="J836" s="1" t="s">
        <v>157</v>
      </c>
      <c r="K836" s="3" t="s">
        <v>188</v>
      </c>
      <c r="L836" s="3" t="s">
        <v>183</v>
      </c>
    </row>
    <row r="837" customFormat="false" ht="18.7" hidden="false" customHeight="true" outlineLevel="0" collapsed="false">
      <c r="A837" s="8" t="n">
        <v>836</v>
      </c>
      <c r="B837" s="3" t="s">
        <v>2101</v>
      </c>
      <c r="C837" s="3" t="s">
        <v>2102</v>
      </c>
      <c r="D837" s="3" t="s">
        <v>2103</v>
      </c>
      <c r="E837" s="3" t="s">
        <v>166</v>
      </c>
      <c r="F837" s="9" t="n">
        <v>45139</v>
      </c>
      <c r="G837" s="10" t="s">
        <v>243</v>
      </c>
      <c r="H837" s="11" t="n">
        <v>45139.4798611111</v>
      </c>
      <c r="I837" s="3" t="s">
        <v>161</v>
      </c>
      <c r="J837" s="1" t="s">
        <v>157</v>
      </c>
      <c r="K837" s="3" t="s">
        <v>188</v>
      </c>
      <c r="L837" s="3" t="s">
        <v>162</v>
      </c>
    </row>
    <row r="838" customFormat="false" ht="18.7" hidden="false" customHeight="true" outlineLevel="0" collapsed="false">
      <c r="A838" s="8" t="n">
        <v>837</v>
      </c>
      <c r="B838" s="3" t="s">
        <v>2104</v>
      </c>
      <c r="C838" s="3" t="s">
        <v>2105</v>
      </c>
      <c r="D838" s="3" t="s">
        <v>2106</v>
      </c>
      <c r="E838" s="3" t="s">
        <v>154</v>
      </c>
      <c r="F838" s="9" t="n">
        <v>45139</v>
      </c>
      <c r="G838" s="10" t="s">
        <v>333</v>
      </c>
      <c r="H838" s="11" t="n">
        <v>45139.5625</v>
      </c>
      <c r="I838" s="3" t="s">
        <v>359</v>
      </c>
      <c r="J838" s="1" t="s">
        <v>157</v>
      </c>
      <c r="K838" s="3" t="s">
        <v>188</v>
      </c>
      <c r="L838" s="3" t="s">
        <v>405</v>
      </c>
    </row>
    <row r="839" customFormat="false" ht="18.7" hidden="false" customHeight="true" outlineLevel="0" collapsed="false">
      <c r="A839" s="8" t="n">
        <v>838</v>
      </c>
      <c r="B839" s="3" t="s">
        <v>2104</v>
      </c>
      <c r="C839" s="3" t="s">
        <v>2105</v>
      </c>
      <c r="D839" s="3" t="s">
        <v>2106</v>
      </c>
      <c r="E839" s="3" t="s">
        <v>154</v>
      </c>
      <c r="F839" s="9" t="n">
        <v>45139</v>
      </c>
      <c r="G839" s="10" t="s">
        <v>371</v>
      </c>
      <c r="H839" s="11" t="n">
        <v>45139.5631944444</v>
      </c>
      <c r="I839" s="3" t="s">
        <v>161</v>
      </c>
      <c r="J839" s="1" t="s">
        <v>157</v>
      </c>
      <c r="K839" s="3" t="s">
        <v>188</v>
      </c>
      <c r="L839" s="3" t="s">
        <v>405</v>
      </c>
    </row>
    <row r="840" customFormat="false" ht="18.7" hidden="false" customHeight="true" outlineLevel="0" collapsed="false">
      <c r="A840" s="8" t="n">
        <v>839</v>
      </c>
      <c r="B840" s="3" t="s">
        <v>2107</v>
      </c>
      <c r="C840" s="3" t="s">
        <v>2108</v>
      </c>
      <c r="D840" s="3" t="s">
        <v>2109</v>
      </c>
      <c r="E840" s="3" t="s">
        <v>154</v>
      </c>
      <c r="F840" s="9" t="n">
        <v>45139</v>
      </c>
      <c r="G840" s="10" t="s">
        <v>2030</v>
      </c>
      <c r="H840" s="11" t="n">
        <v>45139.6770833333</v>
      </c>
      <c r="I840" s="3" t="s">
        <v>156</v>
      </c>
      <c r="J840" s="1" t="s">
        <v>157</v>
      </c>
      <c r="K840" s="3" t="s">
        <v>188</v>
      </c>
      <c r="L840" s="3" t="s">
        <v>159</v>
      </c>
    </row>
    <row r="841" customFormat="false" ht="18.7" hidden="false" customHeight="true" outlineLevel="0" collapsed="false">
      <c r="A841" s="8" t="n">
        <v>840</v>
      </c>
      <c r="B841" s="3" t="s">
        <v>2107</v>
      </c>
      <c r="C841" s="3" t="s">
        <v>2108</v>
      </c>
      <c r="D841" s="3" t="s">
        <v>2109</v>
      </c>
      <c r="E841" s="3" t="s">
        <v>154</v>
      </c>
      <c r="F841" s="9" t="n">
        <v>45139</v>
      </c>
      <c r="G841" s="10" t="s">
        <v>2031</v>
      </c>
      <c r="H841" s="11" t="n">
        <v>45139.6777777778</v>
      </c>
      <c r="I841" s="3" t="s">
        <v>161</v>
      </c>
      <c r="J841" s="1" t="s">
        <v>157</v>
      </c>
      <c r="K841" s="3" t="s">
        <v>188</v>
      </c>
      <c r="L841" s="3" t="s">
        <v>162</v>
      </c>
    </row>
    <row r="842" customFormat="false" ht="18.7" hidden="false" customHeight="true" outlineLevel="0" collapsed="false">
      <c r="A842" s="8" t="n">
        <v>841</v>
      </c>
      <c r="B842" s="3" t="s">
        <v>1814</v>
      </c>
      <c r="C842" s="3" t="s">
        <v>1815</v>
      </c>
      <c r="D842" s="3" t="s">
        <v>1816</v>
      </c>
      <c r="E842" s="3" t="s">
        <v>436</v>
      </c>
      <c r="F842" s="9" t="n">
        <v>45140</v>
      </c>
      <c r="G842" s="10" t="s">
        <v>1619</v>
      </c>
      <c r="H842" s="11" t="n">
        <v>45140.3680555556</v>
      </c>
      <c r="I842" s="3" t="s">
        <v>823</v>
      </c>
      <c r="J842" s="1" t="s">
        <v>157</v>
      </c>
      <c r="K842" s="3" t="s">
        <v>188</v>
      </c>
      <c r="L842" s="3" t="s">
        <v>162</v>
      </c>
    </row>
    <row r="843" customFormat="false" ht="18.7" hidden="false" customHeight="true" outlineLevel="0" collapsed="false">
      <c r="A843" s="8" t="n">
        <v>842</v>
      </c>
      <c r="B843" s="3" t="s">
        <v>2086</v>
      </c>
      <c r="C843" s="3" t="s">
        <v>2087</v>
      </c>
      <c r="D843" s="3" t="s">
        <v>2088</v>
      </c>
      <c r="E843" s="3" t="s">
        <v>154</v>
      </c>
      <c r="F843" s="9" t="n">
        <v>45140</v>
      </c>
      <c r="G843" s="10" t="s">
        <v>349</v>
      </c>
      <c r="H843" s="11" t="n">
        <v>45140.375</v>
      </c>
      <c r="I843" s="3" t="s">
        <v>359</v>
      </c>
      <c r="J843" s="1" t="s">
        <v>157</v>
      </c>
      <c r="K843" s="3" t="s">
        <v>188</v>
      </c>
      <c r="L843" s="3" t="s">
        <v>159</v>
      </c>
    </row>
    <row r="844" customFormat="false" ht="18.7" hidden="false" customHeight="true" outlineLevel="0" collapsed="false">
      <c r="A844" s="8" t="n">
        <v>843</v>
      </c>
      <c r="B844" s="3" t="s">
        <v>2086</v>
      </c>
      <c r="C844" s="3" t="s">
        <v>2087</v>
      </c>
      <c r="D844" s="3" t="s">
        <v>2088</v>
      </c>
      <c r="E844" s="3" t="s">
        <v>154</v>
      </c>
      <c r="F844" s="9" t="n">
        <v>45140</v>
      </c>
      <c r="G844" s="10" t="s">
        <v>360</v>
      </c>
      <c r="H844" s="11" t="n">
        <v>45140.3756944444</v>
      </c>
      <c r="I844" s="3" t="s">
        <v>161</v>
      </c>
      <c r="J844" s="1" t="s">
        <v>157</v>
      </c>
      <c r="K844" s="3" t="s">
        <v>188</v>
      </c>
      <c r="L844" s="3" t="s">
        <v>159</v>
      </c>
    </row>
    <row r="845" customFormat="false" ht="18.7" hidden="false" customHeight="true" outlineLevel="0" collapsed="false">
      <c r="A845" s="8" t="n">
        <v>844</v>
      </c>
      <c r="B845" s="3" t="s">
        <v>2110</v>
      </c>
      <c r="C845" s="3" t="s">
        <v>2111</v>
      </c>
      <c r="D845" s="3" t="s">
        <v>2112</v>
      </c>
      <c r="E845" s="3" t="s">
        <v>166</v>
      </c>
      <c r="F845" s="9" t="n">
        <v>45140</v>
      </c>
      <c r="G845" s="10" t="s">
        <v>218</v>
      </c>
      <c r="H845" s="11" t="n">
        <v>45140.625</v>
      </c>
      <c r="I845" s="3" t="s">
        <v>359</v>
      </c>
      <c r="J845" s="1" t="s">
        <v>157</v>
      </c>
      <c r="K845" s="3" t="s">
        <v>188</v>
      </c>
      <c r="L845" s="3" t="s">
        <v>183</v>
      </c>
    </row>
    <row r="846" customFormat="false" ht="18.7" hidden="false" customHeight="true" outlineLevel="0" collapsed="false">
      <c r="A846" s="8" t="n">
        <v>845</v>
      </c>
      <c r="B846" s="3" t="s">
        <v>2110</v>
      </c>
      <c r="C846" s="3" t="s">
        <v>2111</v>
      </c>
      <c r="D846" s="3" t="s">
        <v>2112</v>
      </c>
      <c r="E846" s="3" t="s">
        <v>166</v>
      </c>
      <c r="F846" s="9" t="n">
        <v>45140</v>
      </c>
      <c r="G846" s="10" t="s">
        <v>219</v>
      </c>
      <c r="H846" s="11" t="n">
        <v>45140.6256944444</v>
      </c>
      <c r="I846" s="3" t="s">
        <v>161</v>
      </c>
      <c r="J846" s="1" t="s">
        <v>157</v>
      </c>
      <c r="K846" s="3" t="s">
        <v>188</v>
      </c>
      <c r="L846" s="3" t="s">
        <v>183</v>
      </c>
    </row>
    <row r="847" customFormat="false" ht="18.7" hidden="false" customHeight="true" outlineLevel="0" collapsed="false">
      <c r="A847" s="8" t="n">
        <v>846</v>
      </c>
      <c r="B847" s="3" t="s">
        <v>2113</v>
      </c>
      <c r="C847" s="3" t="s">
        <v>2114</v>
      </c>
      <c r="D847" s="3" t="s">
        <v>2115</v>
      </c>
      <c r="E847" s="3" t="s">
        <v>332</v>
      </c>
      <c r="F847" s="9" t="n">
        <v>45141</v>
      </c>
      <c r="G847" s="10" t="s">
        <v>196</v>
      </c>
      <c r="H847" s="11" t="n">
        <v>45141.4375</v>
      </c>
      <c r="I847" s="3" t="s">
        <v>338</v>
      </c>
      <c r="J847" s="1" t="s">
        <v>157</v>
      </c>
      <c r="K847" s="3" t="s">
        <v>188</v>
      </c>
      <c r="L847" s="3" t="s">
        <v>183</v>
      </c>
    </row>
    <row r="848" customFormat="false" ht="18.7" hidden="false" customHeight="true" outlineLevel="0" collapsed="false">
      <c r="A848" s="8" t="n">
        <v>847</v>
      </c>
      <c r="B848" s="3" t="s">
        <v>2116</v>
      </c>
      <c r="C848" s="3" t="s">
        <v>2117</v>
      </c>
      <c r="D848" s="3" t="s">
        <v>2118</v>
      </c>
      <c r="E848" s="3" t="s">
        <v>166</v>
      </c>
      <c r="F848" s="9" t="n">
        <v>45142</v>
      </c>
      <c r="G848" s="10" t="s">
        <v>349</v>
      </c>
      <c r="H848" s="11" t="n">
        <v>45142.375</v>
      </c>
      <c r="I848" s="3" t="s">
        <v>359</v>
      </c>
      <c r="J848" s="1" t="s">
        <v>157</v>
      </c>
      <c r="K848" s="3" t="s">
        <v>188</v>
      </c>
      <c r="L848" s="3" t="s">
        <v>159</v>
      </c>
    </row>
    <row r="849" customFormat="false" ht="18.7" hidden="false" customHeight="true" outlineLevel="0" collapsed="false">
      <c r="A849" s="8" t="n">
        <v>848</v>
      </c>
      <c r="B849" s="3" t="s">
        <v>2119</v>
      </c>
      <c r="C849" s="3" t="s">
        <v>2120</v>
      </c>
      <c r="D849" s="3" t="s">
        <v>2121</v>
      </c>
      <c r="E849" s="3" t="s">
        <v>154</v>
      </c>
      <c r="F849" s="9" t="n">
        <v>45142</v>
      </c>
      <c r="G849" s="10" t="s">
        <v>187</v>
      </c>
      <c r="H849" s="11" t="n">
        <v>45142.40625</v>
      </c>
      <c r="I849" s="3" t="s">
        <v>359</v>
      </c>
      <c r="J849" s="1" t="s">
        <v>157</v>
      </c>
      <c r="K849" s="3" t="s">
        <v>188</v>
      </c>
      <c r="L849" s="3" t="s">
        <v>183</v>
      </c>
    </row>
    <row r="850" customFormat="false" ht="18.7" hidden="false" customHeight="true" outlineLevel="0" collapsed="false">
      <c r="A850" s="8" t="n">
        <v>849</v>
      </c>
      <c r="B850" s="3" t="s">
        <v>2122</v>
      </c>
      <c r="C850" s="3" t="s">
        <v>2123</v>
      </c>
      <c r="D850" s="3" t="s">
        <v>2124</v>
      </c>
      <c r="E850" s="3" t="s">
        <v>154</v>
      </c>
      <c r="F850" s="9" t="n">
        <v>45142</v>
      </c>
      <c r="G850" s="10" t="s">
        <v>333</v>
      </c>
      <c r="H850" s="11" t="n">
        <v>45142.5625</v>
      </c>
      <c r="I850" s="3" t="s">
        <v>359</v>
      </c>
      <c r="J850" s="1" t="s">
        <v>157</v>
      </c>
      <c r="K850" s="3" t="s">
        <v>188</v>
      </c>
      <c r="L850" s="3" t="s">
        <v>162</v>
      </c>
    </row>
    <row r="851" customFormat="false" ht="18.7" hidden="false" customHeight="true" outlineLevel="0" collapsed="false">
      <c r="A851" s="8" t="n">
        <v>850</v>
      </c>
      <c r="B851" s="3" t="s">
        <v>2125</v>
      </c>
      <c r="C851" s="3" t="s">
        <v>2126</v>
      </c>
      <c r="D851" s="3" t="s">
        <v>2127</v>
      </c>
      <c r="E851" s="3" t="s">
        <v>154</v>
      </c>
      <c r="F851" s="9" t="n">
        <v>45142</v>
      </c>
      <c r="G851" s="10" t="s">
        <v>213</v>
      </c>
      <c r="H851" s="11" t="n">
        <v>45142.59375</v>
      </c>
      <c r="I851" s="3" t="s">
        <v>359</v>
      </c>
      <c r="J851" s="1" t="s">
        <v>157</v>
      </c>
      <c r="K851" s="3" t="s">
        <v>188</v>
      </c>
      <c r="L851" s="3" t="s">
        <v>183</v>
      </c>
    </row>
    <row r="852" customFormat="false" ht="18.7" hidden="false" customHeight="true" outlineLevel="0" collapsed="false">
      <c r="A852" s="8" t="n">
        <v>851</v>
      </c>
      <c r="B852" s="3" t="s">
        <v>2101</v>
      </c>
      <c r="C852" s="3" t="s">
        <v>2102</v>
      </c>
      <c r="D852" s="3" t="s">
        <v>2103</v>
      </c>
      <c r="E852" s="3" t="s">
        <v>166</v>
      </c>
      <c r="F852" s="9" t="n">
        <v>45142</v>
      </c>
      <c r="G852" s="10" t="s">
        <v>218</v>
      </c>
      <c r="H852" s="11" t="n">
        <v>45142.625</v>
      </c>
      <c r="I852" s="3" t="s">
        <v>359</v>
      </c>
      <c r="J852" s="1" t="s">
        <v>157</v>
      </c>
      <c r="K852" s="3" t="s">
        <v>188</v>
      </c>
      <c r="L852" s="3" t="s">
        <v>159</v>
      </c>
    </row>
    <row r="853" customFormat="false" ht="18.7" hidden="false" customHeight="true" outlineLevel="0" collapsed="false">
      <c r="A853" s="8" t="n">
        <v>852</v>
      </c>
      <c r="B853" s="3" t="s">
        <v>2101</v>
      </c>
      <c r="C853" s="3" t="s">
        <v>2102</v>
      </c>
      <c r="D853" s="3" t="s">
        <v>2103</v>
      </c>
      <c r="E853" s="3" t="s">
        <v>166</v>
      </c>
      <c r="F853" s="9" t="n">
        <v>45142</v>
      </c>
      <c r="G853" s="10" t="s">
        <v>219</v>
      </c>
      <c r="H853" s="11" t="n">
        <v>45142.6256944445</v>
      </c>
      <c r="I853" s="3" t="s">
        <v>161</v>
      </c>
      <c r="J853" s="1" t="s">
        <v>157</v>
      </c>
      <c r="K853" s="3" t="s">
        <v>188</v>
      </c>
      <c r="L853" s="3" t="s">
        <v>159</v>
      </c>
    </row>
    <row r="854" customFormat="false" ht="18.7" hidden="false" customHeight="true" outlineLevel="0" collapsed="false">
      <c r="A854" s="8" t="n">
        <v>853</v>
      </c>
      <c r="B854" s="3" t="s">
        <v>2095</v>
      </c>
      <c r="C854" s="3" t="s">
        <v>2096</v>
      </c>
      <c r="D854" s="3" t="s">
        <v>2097</v>
      </c>
      <c r="E854" s="3" t="s">
        <v>154</v>
      </c>
      <c r="F854" s="9" t="n">
        <v>45142</v>
      </c>
      <c r="G854" s="10" t="s">
        <v>229</v>
      </c>
      <c r="H854" s="11" t="n">
        <v>45142.65625</v>
      </c>
      <c r="I854" s="3" t="s">
        <v>359</v>
      </c>
      <c r="J854" s="1" t="s">
        <v>157</v>
      </c>
      <c r="K854" s="3" t="s">
        <v>188</v>
      </c>
      <c r="L854" s="3" t="s">
        <v>183</v>
      </c>
    </row>
    <row r="855" customFormat="false" ht="18.7" hidden="false" customHeight="true" outlineLevel="0" collapsed="false">
      <c r="A855" s="8" t="n">
        <v>854</v>
      </c>
      <c r="B855" s="3" t="s">
        <v>2095</v>
      </c>
      <c r="C855" s="3" t="s">
        <v>2096</v>
      </c>
      <c r="D855" s="3" t="s">
        <v>2097</v>
      </c>
      <c r="E855" s="3" t="s">
        <v>154</v>
      </c>
      <c r="F855" s="9" t="n">
        <v>45142</v>
      </c>
      <c r="G855" s="10" t="s">
        <v>428</v>
      </c>
      <c r="H855" s="11" t="n">
        <v>45142.6569444445</v>
      </c>
      <c r="I855" s="3" t="s">
        <v>161</v>
      </c>
      <c r="J855" s="1" t="s">
        <v>157</v>
      </c>
      <c r="K855" s="3" t="s">
        <v>188</v>
      </c>
      <c r="L855" s="3" t="s">
        <v>183</v>
      </c>
    </row>
    <row r="856" customFormat="false" ht="18.7" hidden="false" customHeight="true" outlineLevel="0" collapsed="false">
      <c r="A856" s="8" t="n">
        <v>855</v>
      </c>
      <c r="B856" s="3" t="s">
        <v>1657</v>
      </c>
      <c r="C856" s="3" t="s">
        <v>1658</v>
      </c>
      <c r="D856" s="3" t="s">
        <v>1659</v>
      </c>
      <c r="E856" s="3" t="s">
        <v>332</v>
      </c>
      <c r="F856" s="9" t="n">
        <v>45145</v>
      </c>
      <c r="G856" s="10" t="s">
        <v>311</v>
      </c>
      <c r="H856" s="11" t="n">
        <v>45145.4166666667</v>
      </c>
      <c r="I856" s="3" t="s">
        <v>338</v>
      </c>
      <c r="J856" s="1" t="s">
        <v>157</v>
      </c>
      <c r="K856" s="3" t="s">
        <v>188</v>
      </c>
      <c r="L856" s="3" t="s">
        <v>183</v>
      </c>
    </row>
    <row r="857" customFormat="false" ht="18.7" hidden="false" customHeight="true" outlineLevel="0" collapsed="false">
      <c r="A857" s="8" t="n">
        <v>856</v>
      </c>
      <c r="B857" s="3" t="s">
        <v>1826</v>
      </c>
      <c r="C857" s="3" t="s">
        <v>1827</v>
      </c>
      <c r="D857" s="3" t="s">
        <v>1828</v>
      </c>
      <c r="E857" s="3" t="s">
        <v>436</v>
      </c>
      <c r="F857" s="9" t="n">
        <v>45145</v>
      </c>
      <c r="G857" s="10" t="s">
        <v>196</v>
      </c>
      <c r="H857" s="11" t="n">
        <v>45145.4375</v>
      </c>
      <c r="I857" s="3" t="s">
        <v>448</v>
      </c>
      <c r="J857" s="1" t="s">
        <v>157</v>
      </c>
      <c r="K857" s="3" t="s">
        <v>188</v>
      </c>
      <c r="L857" s="3" t="s">
        <v>183</v>
      </c>
    </row>
    <row r="858" customFormat="false" ht="18.7" hidden="false" customHeight="true" outlineLevel="0" collapsed="false">
      <c r="A858" s="8" t="n">
        <v>857</v>
      </c>
      <c r="B858" s="3" t="s">
        <v>2128</v>
      </c>
      <c r="C858" s="3" t="s">
        <v>2129</v>
      </c>
      <c r="D858" s="3" t="s">
        <v>2130</v>
      </c>
      <c r="E858" s="3" t="s">
        <v>436</v>
      </c>
      <c r="F858" s="9" t="n">
        <v>45145</v>
      </c>
      <c r="G858" s="10" t="s">
        <v>316</v>
      </c>
      <c r="H858" s="11" t="n">
        <v>45145.4583333333</v>
      </c>
      <c r="I858" s="3" t="s">
        <v>486</v>
      </c>
      <c r="J858" s="1" t="s">
        <v>157</v>
      </c>
      <c r="K858" s="3" t="s">
        <v>188</v>
      </c>
      <c r="L858" s="3" t="s">
        <v>159</v>
      </c>
    </row>
    <row r="859" customFormat="false" ht="18.7" hidden="false" customHeight="true" outlineLevel="0" collapsed="false">
      <c r="A859" s="8" t="n">
        <v>858</v>
      </c>
      <c r="B859" s="3" t="s">
        <v>2131</v>
      </c>
      <c r="C859" s="3" t="s">
        <v>2132</v>
      </c>
      <c r="D859" s="3" t="s">
        <v>2133</v>
      </c>
      <c r="E859" s="3" t="s">
        <v>332</v>
      </c>
      <c r="F859" s="9" t="n">
        <v>45146</v>
      </c>
      <c r="G859" s="10" t="s">
        <v>349</v>
      </c>
      <c r="H859" s="11" t="n">
        <v>45146.375</v>
      </c>
      <c r="I859" s="3" t="s">
        <v>334</v>
      </c>
      <c r="J859" s="1" t="s">
        <v>157</v>
      </c>
      <c r="K859" s="3" t="s">
        <v>188</v>
      </c>
      <c r="L859" s="3" t="s">
        <v>162</v>
      </c>
    </row>
    <row r="860" customFormat="false" ht="18.7" hidden="false" customHeight="true" outlineLevel="0" collapsed="false">
      <c r="A860" s="8" t="n">
        <v>859</v>
      </c>
      <c r="B860" s="3" t="s">
        <v>2134</v>
      </c>
      <c r="C860" s="3" t="s">
        <v>2135</v>
      </c>
      <c r="D860" s="3" t="s">
        <v>2136</v>
      </c>
      <c r="E860" s="3" t="s">
        <v>332</v>
      </c>
      <c r="F860" s="9" t="n">
        <v>45146</v>
      </c>
      <c r="G860" s="10" t="s">
        <v>311</v>
      </c>
      <c r="H860" s="11" t="n">
        <v>45146.4166666667</v>
      </c>
      <c r="I860" s="3" t="s">
        <v>338</v>
      </c>
      <c r="J860" s="1" t="s">
        <v>157</v>
      </c>
      <c r="K860" s="3" t="s">
        <v>188</v>
      </c>
      <c r="L860" s="3" t="s">
        <v>183</v>
      </c>
    </row>
    <row r="861" customFormat="false" ht="18.7" hidden="false" customHeight="true" outlineLevel="0" collapsed="false">
      <c r="A861" s="8" t="n">
        <v>860</v>
      </c>
      <c r="B861" s="3" t="s">
        <v>2137</v>
      </c>
      <c r="C861" s="3" t="s">
        <v>2138</v>
      </c>
      <c r="D861" s="3" t="s">
        <v>2139</v>
      </c>
      <c r="E861" s="3" t="s">
        <v>348</v>
      </c>
      <c r="F861" s="9" t="n">
        <v>45146</v>
      </c>
      <c r="G861" s="10" t="s">
        <v>316</v>
      </c>
      <c r="H861" s="11" t="n">
        <v>45146.4583333333</v>
      </c>
      <c r="I861" s="3" t="s">
        <v>338</v>
      </c>
      <c r="J861" s="1" t="s">
        <v>157</v>
      </c>
      <c r="K861" s="3" t="s">
        <v>188</v>
      </c>
      <c r="L861" s="3" t="s">
        <v>183</v>
      </c>
    </row>
    <row r="862" customFormat="false" ht="18.7" hidden="false" customHeight="true" outlineLevel="0" collapsed="false">
      <c r="A862" s="8" t="n">
        <v>861</v>
      </c>
      <c r="B862" s="3" t="s">
        <v>2140</v>
      </c>
      <c r="C862" s="3" t="s">
        <v>2141</v>
      </c>
      <c r="D862" s="3" t="s">
        <v>2142</v>
      </c>
      <c r="E862" s="3" t="s">
        <v>902</v>
      </c>
      <c r="F862" s="9" t="n">
        <v>45146</v>
      </c>
      <c r="G862" s="10" t="s">
        <v>333</v>
      </c>
      <c r="H862" s="11" t="n">
        <v>45146.5625</v>
      </c>
      <c r="I862" s="3" t="s">
        <v>338</v>
      </c>
      <c r="J862" s="1" t="s">
        <v>157</v>
      </c>
      <c r="K862" s="3" t="s">
        <v>188</v>
      </c>
      <c r="L862" s="3" t="s">
        <v>183</v>
      </c>
    </row>
    <row r="863" customFormat="false" ht="18.7" hidden="false" customHeight="true" outlineLevel="0" collapsed="false">
      <c r="A863" s="8" t="n">
        <v>862</v>
      </c>
      <c r="B863" s="3" t="s">
        <v>2143</v>
      </c>
      <c r="C863" s="3" t="s">
        <v>2144</v>
      </c>
      <c r="D863" s="3" t="s">
        <v>2145</v>
      </c>
      <c r="E863" s="3" t="s">
        <v>332</v>
      </c>
      <c r="F863" s="9" t="n">
        <v>45146</v>
      </c>
      <c r="G863" s="10" t="s">
        <v>258</v>
      </c>
      <c r="H863" s="11" t="n">
        <v>45146.6041666667</v>
      </c>
      <c r="I863" s="3" t="s">
        <v>338</v>
      </c>
      <c r="J863" s="1" t="s">
        <v>157</v>
      </c>
      <c r="K863" s="3" t="s">
        <v>188</v>
      </c>
      <c r="L863" s="3" t="s">
        <v>183</v>
      </c>
    </row>
    <row r="864" customFormat="false" ht="18.7" hidden="false" customHeight="true" outlineLevel="0" collapsed="false">
      <c r="A864" s="8" t="n">
        <v>863</v>
      </c>
      <c r="B864" s="3" t="s">
        <v>2146</v>
      </c>
      <c r="C864" s="3" t="s">
        <v>2147</v>
      </c>
      <c r="D864" s="3" t="s">
        <v>2148</v>
      </c>
      <c r="E864" s="3" t="s">
        <v>348</v>
      </c>
      <c r="F864" s="9" t="n">
        <v>45146</v>
      </c>
      <c r="G864" s="10" t="s">
        <v>224</v>
      </c>
      <c r="H864" s="11" t="n">
        <v>45146.6458333333</v>
      </c>
      <c r="I864" s="3" t="s">
        <v>338</v>
      </c>
      <c r="J864" s="1" t="s">
        <v>157</v>
      </c>
      <c r="K864" s="3" t="s">
        <v>188</v>
      </c>
      <c r="L864" s="3" t="s">
        <v>183</v>
      </c>
    </row>
    <row r="865" customFormat="false" ht="18.7" hidden="false" customHeight="true" outlineLevel="0" collapsed="false">
      <c r="A865" s="8" t="n">
        <v>864</v>
      </c>
      <c r="B865" s="3" t="s">
        <v>2149</v>
      </c>
      <c r="C865" s="3" t="s">
        <v>2150</v>
      </c>
      <c r="D865" s="3" t="s">
        <v>2151</v>
      </c>
      <c r="E865" s="3" t="s">
        <v>455</v>
      </c>
      <c r="F865" s="9" t="n">
        <v>45147</v>
      </c>
      <c r="G865" s="10" t="s">
        <v>930</v>
      </c>
      <c r="H865" s="11" t="n">
        <v>45147.3541666667</v>
      </c>
      <c r="I865" s="3" t="s">
        <v>448</v>
      </c>
      <c r="J865" s="1" t="s">
        <v>157</v>
      </c>
      <c r="K865" s="3" t="s">
        <v>188</v>
      </c>
      <c r="L865" s="3" t="s">
        <v>183</v>
      </c>
    </row>
    <row r="866" customFormat="false" ht="18.7" hidden="false" customHeight="true" outlineLevel="0" collapsed="false">
      <c r="A866" s="8" t="n">
        <v>865</v>
      </c>
      <c r="B866" s="3" t="s">
        <v>2152</v>
      </c>
      <c r="C866" s="3" t="s">
        <v>2153</v>
      </c>
      <c r="D866" s="3" t="s">
        <v>2154</v>
      </c>
      <c r="E866" s="3" t="s">
        <v>902</v>
      </c>
      <c r="F866" s="9" t="n">
        <v>45147</v>
      </c>
      <c r="G866" s="10" t="s">
        <v>349</v>
      </c>
      <c r="H866" s="11" t="n">
        <v>45147.375</v>
      </c>
      <c r="I866" s="3" t="s">
        <v>334</v>
      </c>
      <c r="J866" s="1" t="s">
        <v>157</v>
      </c>
      <c r="K866" s="3" t="s">
        <v>188</v>
      </c>
      <c r="L866" s="3" t="s">
        <v>183</v>
      </c>
    </row>
    <row r="867" customFormat="false" ht="18.7" hidden="false" customHeight="true" outlineLevel="0" collapsed="false">
      <c r="A867" s="8" t="n">
        <v>866</v>
      </c>
      <c r="B867" s="3" t="s">
        <v>2155</v>
      </c>
      <c r="C867" s="3" t="s">
        <v>2156</v>
      </c>
      <c r="D867" s="3" t="s">
        <v>2157</v>
      </c>
      <c r="E867" s="3" t="s">
        <v>792</v>
      </c>
      <c r="F867" s="9" t="n">
        <v>45147</v>
      </c>
      <c r="G867" s="10" t="s">
        <v>437</v>
      </c>
      <c r="H867" s="11" t="n">
        <v>45147.3958333333</v>
      </c>
      <c r="I867" s="3" t="s">
        <v>338</v>
      </c>
      <c r="J867" s="1" t="s">
        <v>157</v>
      </c>
      <c r="K867" s="3" t="s">
        <v>188</v>
      </c>
      <c r="L867" s="3" t="s">
        <v>183</v>
      </c>
    </row>
    <row r="868" customFormat="false" ht="18.7" hidden="false" customHeight="true" outlineLevel="0" collapsed="false">
      <c r="A868" s="8" t="n">
        <v>867</v>
      </c>
      <c r="B868" s="3" t="s">
        <v>2158</v>
      </c>
      <c r="C868" s="3" t="s">
        <v>2159</v>
      </c>
      <c r="D868" s="3" t="s">
        <v>2160</v>
      </c>
      <c r="E868" s="3" t="s">
        <v>455</v>
      </c>
      <c r="F868" s="9" t="n">
        <v>45147</v>
      </c>
      <c r="G868" s="10" t="s">
        <v>311</v>
      </c>
      <c r="H868" s="11" t="n">
        <v>45147.4166666667</v>
      </c>
      <c r="I868" s="3" t="s">
        <v>338</v>
      </c>
      <c r="J868" s="1" t="s">
        <v>157</v>
      </c>
      <c r="K868" s="3" t="s">
        <v>188</v>
      </c>
      <c r="L868" s="3" t="s">
        <v>183</v>
      </c>
    </row>
    <row r="869" customFormat="false" ht="18.7" hidden="false" customHeight="true" outlineLevel="0" collapsed="false">
      <c r="A869" s="8" t="n">
        <v>868</v>
      </c>
      <c r="B869" s="3" t="s">
        <v>2161</v>
      </c>
      <c r="C869" s="3" t="s">
        <v>2162</v>
      </c>
      <c r="D869" s="3" t="s">
        <v>2163</v>
      </c>
      <c r="E869" s="3" t="s">
        <v>455</v>
      </c>
      <c r="F869" s="9" t="n">
        <v>45147</v>
      </c>
      <c r="G869" s="10" t="s">
        <v>196</v>
      </c>
      <c r="H869" s="11" t="n">
        <v>45147.4375</v>
      </c>
      <c r="I869" s="3" t="s">
        <v>338</v>
      </c>
      <c r="J869" s="1" t="s">
        <v>157</v>
      </c>
      <c r="K869" s="3" t="s">
        <v>188</v>
      </c>
      <c r="L869" s="3" t="s">
        <v>162</v>
      </c>
    </row>
    <row r="870" customFormat="false" ht="18.7" hidden="false" customHeight="true" outlineLevel="0" collapsed="false">
      <c r="A870" s="8" t="n">
        <v>869</v>
      </c>
      <c r="B870" s="3" t="s">
        <v>2164</v>
      </c>
      <c r="C870" s="3" t="s">
        <v>2165</v>
      </c>
      <c r="D870" s="3" t="s">
        <v>2166</v>
      </c>
      <c r="E870" s="3" t="s">
        <v>332</v>
      </c>
      <c r="F870" s="9" t="n">
        <v>45147</v>
      </c>
      <c r="G870" s="10" t="s">
        <v>316</v>
      </c>
      <c r="H870" s="11" t="n">
        <v>45147.4583333333</v>
      </c>
      <c r="I870" s="3" t="s">
        <v>448</v>
      </c>
      <c r="J870" s="1" t="s">
        <v>157</v>
      </c>
      <c r="K870" s="3" t="s">
        <v>188</v>
      </c>
      <c r="L870" s="3" t="s">
        <v>183</v>
      </c>
    </row>
    <row r="871" customFormat="false" ht="18.7" hidden="false" customHeight="true" outlineLevel="0" collapsed="false">
      <c r="A871" s="8" t="n">
        <v>870</v>
      </c>
      <c r="B871" s="3" t="s">
        <v>2167</v>
      </c>
      <c r="C871" s="3" t="s">
        <v>2168</v>
      </c>
      <c r="D871" s="3" t="s">
        <v>2169</v>
      </c>
      <c r="E871" s="3" t="s">
        <v>902</v>
      </c>
      <c r="F871" s="9" t="n">
        <v>45147</v>
      </c>
      <c r="G871" s="10" t="s">
        <v>242</v>
      </c>
      <c r="H871" s="11" t="n">
        <v>45147.4791666667</v>
      </c>
      <c r="I871" s="3" t="s">
        <v>448</v>
      </c>
      <c r="J871" s="1" t="s">
        <v>157</v>
      </c>
      <c r="K871" s="3" t="s">
        <v>188</v>
      </c>
      <c r="L871" s="3" t="s">
        <v>183</v>
      </c>
    </row>
    <row r="872" customFormat="false" ht="18.7" hidden="false" customHeight="true" outlineLevel="0" collapsed="false">
      <c r="A872" s="8" t="n">
        <v>871</v>
      </c>
      <c r="B872" s="3" t="s">
        <v>2170</v>
      </c>
      <c r="C872" s="3" t="s">
        <v>2171</v>
      </c>
      <c r="D872" s="3" t="s">
        <v>2172</v>
      </c>
      <c r="E872" s="3" t="s">
        <v>436</v>
      </c>
      <c r="F872" s="9" t="n">
        <v>45147</v>
      </c>
      <c r="G872" s="10" t="s">
        <v>333</v>
      </c>
      <c r="H872" s="11" t="n">
        <v>45147.5625</v>
      </c>
      <c r="I872" s="3" t="s">
        <v>448</v>
      </c>
      <c r="J872" s="1" t="s">
        <v>157</v>
      </c>
      <c r="K872" s="3" t="s">
        <v>188</v>
      </c>
      <c r="L872" s="3" t="s">
        <v>183</v>
      </c>
    </row>
    <row r="873" customFormat="false" ht="18.7" hidden="false" customHeight="true" outlineLevel="0" collapsed="false">
      <c r="A873" s="8" t="n">
        <v>872</v>
      </c>
      <c r="B873" s="3" t="s">
        <v>2173</v>
      </c>
      <c r="C873" s="3" t="s">
        <v>2174</v>
      </c>
      <c r="D873" s="3" t="s">
        <v>2175</v>
      </c>
      <c r="E873" s="3" t="s">
        <v>436</v>
      </c>
      <c r="F873" s="9" t="n">
        <v>45147</v>
      </c>
      <c r="G873" s="10" t="s">
        <v>258</v>
      </c>
      <c r="H873" s="11" t="n">
        <v>45147.6041666667</v>
      </c>
      <c r="I873" s="3" t="s">
        <v>338</v>
      </c>
      <c r="J873" s="1" t="s">
        <v>157</v>
      </c>
      <c r="K873" s="3" t="s">
        <v>188</v>
      </c>
      <c r="L873" s="3" t="s">
        <v>183</v>
      </c>
    </row>
    <row r="874" customFormat="false" ht="18.7" hidden="false" customHeight="true" outlineLevel="0" collapsed="false">
      <c r="A874" s="8" t="n">
        <v>873</v>
      </c>
      <c r="B874" s="3" t="s">
        <v>2176</v>
      </c>
      <c r="C874" s="3" t="s">
        <v>2177</v>
      </c>
      <c r="D874" s="3" t="s">
        <v>2178</v>
      </c>
      <c r="E874" s="3" t="s">
        <v>441</v>
      </c>
      <c r="F874" s="9" t="n">
        <v>45147</v>
      </c>
      <c r="G874" s="10" t="s">
        <v>224</v>
      </c>
      <c r="H874" s="11" t="n">
        <v>45147.6458333333</v>
      </c>
      <c r="I874" s="3" t="s">
        <v>338</v>
      </c>
      <c r="J874" s="1" t="s">
        <v>157</v>
      </c>
      <c r="K874" s="3" t="s">
        <v>188</v>
      </c>
      <c r="L874" s="3" t="s">
        <v>183</v>
      </c>
    </row>
    <row r="875" customFormat="false" ht="18.7" hidden="false" customHeight="true" outlineLevel="0" collapsed="false">
      <c r="A875" s="8" t="n">
        <v>874</v>
      </c>
      <c r="B875" s="3" t="s">
        <v>2179</v>
      </c>
      <c r="C875" s="3" t="s">
        <v>2180</v>
      </c>
      <c r="D875" s="3" t="s">
        <v>2181</v>
      </c>
      <c r="E875" s="3" t="s">
        <v>1147</v>
      </c>
      <c r="F875" s="9" t="n">
        <v>45148</v>
      </c>
      <c r="G875" s="10" t="s">
        <v>333</v>
      </c>
      <c r="H875" s="11" t="n">
        <v>45148.5625</v>
      </c>
      <c r="I875" s="3" t="s">
        <v>338</v>
      </c>
      <c r="J875" s="1" t="s">
        <v>157</v>
      </c>
      <c r="K875" s="3" t="s">
        <v>188</v>
      </c>
      <c r="L875" s="3" t="s">
        <v>183</v>
      </c>
    </row>
    <row r="876" customFormat="false" ht="18.7" hidden="false" customHeight="true" outlineLevel="0" collapsed="false">
      <c r="A876" s="8" t="n">
        <v>875</v>
      </c>
      <c r="B876" s="3" t="s">
        <v>1848</v>
      </c>
      <c r="C876" s="3" t="s">
        <v>1849</v>
      </c>
      <c r="D876" s="3" t="s">
        <v>1850</v>
      </c>
      <c r="E876" s="3" t="s">
        <v>902</v>
      </c>
      <c r="F876" s="9" t="n">
        <v>45149</v>
      </c>
      <c r="G876" s="10" t="s">
        <v>196</v>
      </c>
      <c r="H876" s="11" t="n">
        <v>45149.4375</v>
      </c>
      <c r="I876" s="3" t="s">
        <v>334</v>
      </c>
      <c r="J876" s="1" t="s">
        <v>157</v>
      </c>
      <c r="K876" s="3" t="s">
        <v>188</v>
      </c>
      <c r="L876" s="3" t="s">
        <v>183</v>
      </c>
    </row>
    <row r="877" customFormat="false" ht="18.7" hidden="false" customHeight="true" outlineLevel="0" collapsed="false">
      <c r="A877" s="8" t="n">
        <v>876</v>
      </c>
      <c r="B877" s="3" t="s">
        <v>2182</v>
      </c>
      <c r="C877" s="3" t="s">
        <v>2183</v>
      </c>
      <c r="D877" s="3" t="s">
        <v>2184</v>
      </c>
      <c r="E877" s="3" t="s">
        <v>436</v>
      </c>
      <c r="F877" s="9" t="n">
        <v>45152</v>
      </c>
      <c r="G877" s="10" t="s">
        <v>349</v>
      </c>
      <c r="H877" s="11" t="n">
        <v>45152.375</v>
      </c>
      <c r="I877" s="3" t="s">
        <v>338</v>
      </c>
      <c r="J877" s="1" t="s">
        <v>157</v>
      </c>
      <c r="K877" s="3" t="s">
        <v>188</v>
      </c>
      <c r="L877" s="3" t="s">
        <v>183</v>
      </c>
    </row>
    <row r="878" customFormat="false" ht="18.7" hidden="false" customHeight="true" outlineLevel="0" collapsed="false">
      <c r="A878" s="8" t="n">
        <v>877</v>
      </c>
      <c r="B878" s="3" t="s">
        <v>2185</v>
      </c>
      <c r="C878" s="3" t="s">
        <v>2186</v>
      </c>
      <c r="D878" s="3" t="s">
        <v>2187</v>
      </c>
      <c r="E878" s="3" t="s">
        <v>436</v>
      </c>
      <c r="F878" s="9" t="n">
        <v>45152</v>
      </c>
      <c r="G878" s="10" t="s">
        <v>437</v>
      </c>
      <c r="H878" s="11" t="n">
        <v>45152.3958333333</v>
      </c>
      <c r="I878" s="3" t="s">
        <v>338</v>
      </c>
      <c r="J878" s="1" t="s">
        <v>157</v>
      </c>
      <c r="K878" s="3" t="s">
        <v>188</v>
      </c>
      <c r="L878" s="3" t="s">
        <v>183</v>
      </c>
    </row>
    <row r="879" customFormat="false" ht="18.7" hidden="false" customHeight="true" outlineLevel="0" collapsed="false">
      <c r="A879" s="8" t="n">
        <v>878</v>
      </c>
      <c r="B879" s="3" t="s">
        <v>2188</v>
      </c>
      <c r="C879" s="3" t="s">
        <v>2189</v>
      </c>
      <c r="D879" s="3" t="s">
        <v>2190</v>
      </c>
      <c r="E879" s="3" t="s">
        <v>436</v>
      </c>
      <c r="F879" s="9" t="n">
        <v>45152</v>
      </c>
      <c r="G879" s="10" t="s">
        <v>311</v>
      </c>
      <c r="H879" s="11" t="n">
        <v>45152.4166666667</v>
      </c>
      <c r="I879" s="3" t="s">
        <v>338</v>
      </c>
      <c r="J879" s="1" t="s">
        <v>157</v>
      </c>
      <c r="K879" s="3" t="s">
        <v>188</v>
      </c>
      <c r="L879" s="3" t="s">
        <v>183</v>
      </c>
    </row>
    <row r="880" customFormat="false" ht="18.7" hidden="false" customHeight="true" outlineLevel="0" collapsed="false">
      <c r="A880" s="8" t="n">
        <v>879</v>
      </c>
      <c r="B880" s="3" t="s">
        <v>2191</v>
      </c>
      <c r="C880" s="3" t="s">
        <v>2192</v>
      </c>
      <c r="D880" s="3" t="s">
        <v>2193</v>
      </c>
      <c r="E880" s="3" t="s">
        <v>436</v>
      </c>
      <c r="F880" s="9" t="n">
        <v>45152</v>
      </c>
      <c r="G880" s="10" t="s">
        <v>196</v>
      </c>
      <c r="H880" s="11" t="n">
        <v>45152.4375</v>
      </c>
      <c r="I880" s="3" t="s">
        <v>338</v>
      </c>
      <c r="J880" s="1" t="s">
        <v>157</v>
      </c>
      <c r="K880" s="3" t="s">
        <v>188</v>
      </c>
      <c r="L880" s="3" t="s">
        <v>183</v>
      </c>
    </row>
    <row r="881" customFormat="false" ht="18.7" hidden="false" customHeight="true" outlineLevel="0" collapsed="false">
      <c r="A881" s="8" t="n">
        <v>880</v>
      </c>
      <c r="B881" s="3" t="s">
        <v>2194</v>
      </c>
      <c r="C881" s="3" t="s">
        <v>2195</v>
      </c>
      <c r="D881" s="3" t="s">
        <v>2196</v>
      </c>
      <c r="E881" s="3" t="s">
        <v>436</v>
      </c>
      <c r="F881" s="9" t="n">
        <v>45152</v>
      </c>
      <c r="G881" s="10" t="s">
        <v>316</v>
      </c>
      <c r="H881" s="11" t="n">
        <v>45152.4583333333</v>
      </c>
      <c r="I881" s="3" t="s">
        <v>338</v>
      </c>
      <c r="J881" s="1" t="s">
        <v>157</v>
      </c>
      <c r="K881" s="3" t="s">
        <v>188</v>
      </c>
      <c r="L881" s="3" t="s">
        <v>183</v>
      </c>
    </row>
    <row r="882" customFormat="false" ht="18.7" hidden="false" customHeight="true" outlineLevel="0" collapsed="false">
      <c r="A882" s="8" t="n">
        <v>881</v>
      </c>
      <c r="B882" s="3" t="s">
        <v>2197</v>
      </c>
      <c r="C882" s="3" t="s">
        <v>2198</v>
      </c>
      <c r="D882" s="3" t="s">
        <v>2199</v>
      </c>
      <c r="E882" s="3" t="s">
        <v>792</v>
      </c>
      <c r="F882" s="9" t="n">
        <v>45152</v>
      </c>
      <c r="G882" s="10" t="s">
        <v>242</v>
      </c>
      <c r="H882" s="11" t="n">
        <v>45152.4791666667</v>
      </c>
      <c r="I882" s="3" t="s">
        <v>338</v>
      </c>
      <c r="J882" s="1" t="s">
        <v>157</v>
      </c>
      <c r="K882" s="3" t="s">
        <v>188</v>
      </c>
      <c r="L882" s="3" t="s">
        <v>183</v>
      </c>
    </row>
    <row r="883" customFormat="false" ht="18.7" hidden="false" customHeight="true" outlineLevel="0" collapsed="false">
      <c r="A883" s="8" t="n">
        <v>882</v>
      </c>
      <c r="B883" s="3" t="s">
        <v>2200</v>
      </c>
      <c r="C883" s="3" t="s">
        <v>2201</v>
      </c>
      <c r="D883" s="3" t="s">
        <v>2202</v>
      </c>
      <c r="E883" s="3" t="s">
        <v>436</v>
      </c>
      <c r="F883" s="9" t="n">
        <v>45152</v>
      </c>
      <c r="G883" s="10" t="s">
        <v>333</v>
      </c>
      <c r="H883" s="11" t="n">
        <v>45152.5625</v>
      </c>
      <c r="I883" s="3" t="s">
        <v>486</v>
      </c>
      <c r="J883" s="1" t="s">
        <v>157</v>
      </c>
      <c r="K883" s="3" t="s">
        <v>188</v>
      </c>
      <c r="L883" s="3" t="s">
        <v>159</v>
      </c>
    </row>
    <row r="884" customFormat="false" ht="18.7" hidden="false" customHeight="true" outlineLevel="0" collapsed="false">
      <c r="A884" s="8" t="n">
        <v>883</v>
      </c>
      <c r="B884" s="3" t="s">
        <v>2203</v>
      </c>
      <c r="C884" s="3" t="s">
        <v>2204</v>
      </c>
      <c r="D884" s="3" t="s">
        <v>2205</v>
      </c>
      <c r="E884" s="3" t="s">
        <v>436</v>
      </c>
      <c r="F884" s="9" t="n">
        <v>45152</v>
      </c>
      <c r="G884" s="10" t="s">
        <v>250</v>
      </c>
      <c r="H884" s="11" t="n">
        <v>45152.5833333333</v>
      </c>
      <c r="I884" s="3" t="s">
        <v>338</v>
      </c>
      <c r="J884" s="1" t="s">
        <v>157</v>
      </c>
      <c r="K884" s="3" t="s">
        <v>188</v>
      </c>
      <c r="L884" s="3" t="s">
        <v>183</v>
      </c>
    </row>
    <row r="885" customFormat="false" ht="18.7" hidden="false" customHeight="true" outlineLevel="0" collapsed="false">
      <c r="A885" s="8" t="n">
        <v>884</v>
      </c>
      <c r="B885" s="3" t="s">
        <v>2206</v>
      </c>
      <c r="C885" s="3" t="s">
        <v>2207</v>
      </c>
      <c r="D885" s="3" t="s">
        <v>2208</v>
      </c>
      <c r="E885" s="3" t="s">
        <v>436</v>
      </c>
      <c r="F885" s="9" t="n">
        <v>45152</v>
      </c>
      <c r="G885" s="10" t="s">
        <v>258</v>
      </c>
      <c r="H885" s="11" t="n">
        <v>45152.6041666667</v>
      </c>
      <c r="I885" s="3" t="s">
        <v>338</v>
      </c>
      <c r="J885" s="1" t="s">
        <v>157</v>
      </c>
      <c r="K885" s="3" t="s">
        <v>188</v>
      </c>
      <c r="L885" s="3" t="s">
        <v>183</v>
      </c>
    </row>
    <row r="886" customFormat="false" ht="18.7" hidden="false" customHeight="true" outlineLevel="0" collapsed="false">
      <c r="A886" s="8" t="n">
        <v>885</v>
      </c>
      <c r="B886" s="3" t="s">
        <v>2209</v>
      </c>
      <c r="C886" s="3" t="s">
        <v>2210</v>
      </c>
      <c r="D886" s="3" t="s">
        <v>2211</v>
      </c>
      <c r="E886" s="3" t="s">
        <v>432</v>
      </c>
      <c r="F886" s="9" t="n">
        <v>45152</v>
      </c>
      <c r="G886" s="10" t="s">
        <v>218</v>
      </c>
      <c r="H886" s="11" t="n">
        <v>45152.625</v>
      </c>
      <c r="I886" s="3" t="s">
        <v>338</v>
      </c>
      <c r="J886" s="1" t="s">
        <v>157</v>
      </c>
      <c r="K886" s="3" t="s">
        <v>188</v>
      </c>
      <c r="L886" s="3" t="s">
        <v>183</v>
      </c>
    </row>
    <row r="887" customFormat="false" ht="18.7" hidden="false" customHeight="true" outlineLevel="0" collapsed="false">
      <c r="A887" s="8" t="n">
        <v>886</v>
      </c>
      <c r="B887" s="3" t="s">
        <v>2212</v>
      </c>
      <c r="C887" s="3" t="s">
        <v>2213</v>
      </c>
      <c r="D887" s="3" t="s">
        <v>2214</v>
      </c>
      <c r="E887" s="3" t="s">
        <v>455</v>
      </c>
      <c r="F887" s="9" t="n">
        <v>45152</v>
      </c>
      <c r="G887" s="10" t="s">
        <v>224</v>
      </c>
      <c r="H887" s="11" t="n">
        <v>45152.6458333333</v>
      </c>
      <c r="I887" s="3" t="s">
        <v>823</v>
      </c>
      <c r="J887" s="1" t="s">
        <v>157</v>
      </c>
      <c r="K887" s="3" t="s">
        <v>188</v>
      </c>
      <c r="L887" s="3" t="s">
        <v>159</v>
      </c>
    </row>
    <row r="888" customFormat="false" ht="18.7" hidden="false" customHeight="true" outlineLevel="0" collapsed="false">
      <c r="A888" s="8" t="n">
        <v>887</v>
      </c>
      <c r="B888" s="3" t="s">
        <v>509</v>
      </c>
      <c r="C888" s="3" t="s">
        <v>510</v>
      </c>
      <c r="D888" s="3" t="s">
        <v>511</v>
      </c>
      <c r="E888" s="3" t="s">
        <v>436</v>
      </c>
      <c r="F888" s="9" t="n">
        <v>45152</v>
      </c>
      <c r="G888" s="10" t="s">
        <v>533</v>
      </c>
      <c r="H888" s="11" t="n">
        <v>45152.6666666667</v>
      </c>
      <c r="I888" s="3" t="s">
        <v>823</v>
      </c>
      <c r="J888" s="1" t="s">
        <v>157</v>
      </c>
      <c r="K888" s="3" t="s">
        <v>188</v>
      </c>
      <c r="L888" s="3" t="s">
        <v>159</v>
      </c>
    </row>
    <row r="889" customFormat="false" ht="18.7" hidden="false" customHeight="true" outlineLevel="0" collapsed="false">
      <c r="A889" s="8" t="n">
        <v>888</v>
      </c>
      <c r="B889" s="3" t="s">
        <v>2215</v>
      </c>
      <c r="C889" s="3" t="s">
        <v>2216</v>
      </c>
      <c r="D889" s="3" t="s">
        <v>2217</v>
      </c>
      <c r="E889" s="3" t="s">
        <v>455</v>
      </c>
      <c r="F889" s="9" t="n">
        <v>45153</v>
      </c>
      <c r="G889" s="10" t="s">
        <v>349</v>
      </c>
      <c r="H889" s="11" t="n">
        <v>45153.375</v>
      </c>
      <c r="I889" s="3" t="s">
        <v>1375</v>
      </c>
      <c r="J889" s="1" t="s">
        <v>157</v>
      </c>
      <c r="K889" s="3" t="s">
        <v>188</v>
      </c>
      <c r="L889" s="3" t="s">
        <v>183</v>
      </c>
    </row>
    <row r="890" customFormat="false" ht="18.7" hidden="false" customHeight="true" outlineLevel="0" collapsed="false">
      <c r="A890" s="8" t="n">
        <v>889</v>
      </c>
      <c r="B890" s="3" t="s">
        <v>2218</v>
      </c>
      <c r="C890" s="3" t="s">
        <v>2219</v>
      </c>
      <c r="D890" s="3" t="s">
        <v>2220</v>
      </c>
      <c r="E890" s="3" t="s">
        <v>455</v>
      </c>
      <c r="F890" s="9" t="n">
        <v>45153</v>
      </c>
      <c r="G890" s="10" t="s">
        <v>437</v>
      </c>
      <c r="H890" s="11" t="n">
        <v>45153.3958333333</v>
      </c>
      <c r="I890" s="3" t="s">
        <v>1375</v>
      </c>
      <c r="J890" s="1" t="s">
        <v>157</v>
      </c>
      <c r="K890" s="3" t="s">
        <v>188</v>
      </c>
      <c r="L890" s="3" t="s">
        <v>162</v>
      </c>
    </row>
    <row r="891" customFormat="false" ht="18.7" hidden="false" customHeight="true" outlineLevel="0" collapsed="false">
      <c r="A891" s="8" t="n">
        <v>890</v>
      </c>
      <c r="B891" s="3" t="s">
        <v>2221</v>
      </c>
      <c r="C891" s="3" t="s">
        <v>2222</v>
      </c>
      <c r="D891" s="3" t="s">
        <v>2223</v>
      </c>
      <c r="E891" s="3" t="s">
        <v>436</v>
      </c>
      <c r="F891" s="9" t="n">
        <v>45153</v>
      </c>
      <c r="G891" s="10" t="s">
        <v>311</v>
      </c>
      <c r="H891" s="11" t="n">
        <v>45153.4166666667</v>
      </c>
      <c r="I891" s="3" t="s">
        <v>1375</v>
      </c>
      <c r="J891" s="1" t="s">
        <v>157</v>
      </c>
      <c r="K891" s="3" t="s">
        <v>188</v>
      </c>
      <c r="L891" s="3" t="s">
        <v>183</v>
      </c>
    </row>
    <row r="892" customFormat="false" ht="18.7" hidden="false" customHeight="true" outlineLevel="0" collapsed="false">
      <c r="A892" s="8" t="n">
        <v>891</v>
      </c>
      <c r="B892" s="3" t="s">
        <v>2224</v>
      </c>
      <c r="C892" s="3" t="s">
        <v>2225</v>
      </c>
      <c r="D892" s="3" t="s">
        <v>2226</v>
      </c>
      <c r="E892" s="3" t="s">
        <v>455</v>
      </c>
      <c r="F892" s="9" t="n">
        <v>45153</v>
      </c>
      <c r="G892" s="10" t="s">
        <v>196</v>
      </c>
      <c r="H892" s="11" t="n">
        <v>45153.4375</v>
      </c>
      <c r="I892" s="3" t="s">
        <v>1375</v>
      </c>
      <c r="J892" s="1" t="s">
        <v>157</v>
      </c>
      <c r="K892" s="3" t="s">
        <v>188</v>
      </c>
      <c r="L892" s="3" t="s">
        <v>162</v>
      </c>
    </row>
    <row r="893" customFormat="false" ht="18.7" hidden="false" customHeight="true" outlineLevel="0" collapsed="false">
      <c r="A893" s="8" t="n">
        <v>892</v>
      </c>
      <c r="B893" s="3" t="s">
        <v>2227</v>
      </c>
      <c r="C893" s="3" t="s">
        <v>2228</v>
      </c>
      <c r="D893" s="3" t="s">
        <v>2229</v>
      </c>
      <c r="E893" s="3" t="s">
        <v>436</v>
      </c>
      <c r="F893" s="9" t="n">
        <v>45153</v>
      </c>
      <c r="G893" s="10" t="s">
        <v>316</v>
      </c>
      <c r="H893" s="11" t="n">
        <v>45153.4583333333</v>
      </c>
      <c r="I893" s="3" t="s">
        <v>1375</v>
      </c>
      <c r="J893" s="1" t="s">
        <v>157</v>
      </c>
      <c r="K893" s="3" t="s">
        <v>188</v>
      </c>
      <c r="L893" s="3" t="s">
        <v>183</v>
      </c>
    </row>
    <row r="894" customFormat="false" ht="18.7" hidden="false" customHeight="true" outlineLevel="0" collapsed="false">
      <c r="A894" s="8" t="n">
        <v>893</v>
      </c>
      <c r="B894" s="3" t="s">
        <v>2230</v>
      </c>
      <c r="C894" s="3" t="s">
        <v>2231</v>
      </c>
      <c r="D894" s="3" t="s">
        <v>2232</v>
      </c>
      <c r="E894" s="3" t="s">
        <v>436</v>
      </c>
      <c r="F894" s="9" t="n">
        <v>45153</v>
      </c>
      <c r="G894" s="10" t="s">
        <v>242</v>
      </c>
      <c r="H894" s="11" t="n">
        <v>45153.4791666667</v>
      </c>
      <c r="I894" s="3" t="s">
        <v>1375</v>
      </c>
      <c r="J894" s="1" t="s">
        <v>157</v>
      </c>
      <c r="K894" s="3" t="s">
        <v>188</v>
      </c>
      <c r="L894" s="3" t="s">
        <v>183</v>
      </c>
    </row>
    <row r="895" customFormat="false" ht="18.7" hidden="false" customHeight="true" outlineLevel="0" collapsed="false">
      <c r="A895" s="8" t="n">
        <v>894</v>
      </c>
      <c r="B895" s="3" t="s">
        <v>2233</v>
      </c>
      <c r="C895" s="3" t="s">
        <v>2234</v>
      </c>
      <c r="D895" s="3" t="s">
        <v>2235</v>
      </c>
      <c r="E895" s="3" t="s">
        <v>436</v>
      </c>
      <c r="F895" s="9" t="n">
        <v>45153</v>
      </c>
      <c r="G895" s="10" t="s">
        <v>333</v>
      </c>
      <c r="H895" s="11" t="n">
        <v>45153.5625</v>
      </c>
      <c r="I895" s="3" t="s">
        <v>1375</v>
      </c>
      <c r="J895" s="1" t="s">
        <v>157</v>
      </c>
      <c r="K895" s="3" t="s">
        <v>188</v>
      </c>
      <c r="L895" s="3" t="s">
        <v>1615</v>
      </c>
    </row>
    <row r="896" customFormat="false" ht="18.7" hidden="false" customHeight="true" outlineLevel="0" collapsed="false">
      <c r="A896" s="8" t="n">
        <v>895</v>
      </c>
      <c r="B896" s="3" t="s">
        <v>2236</v>
      </c>
      <c r="C896" s="3" t="s">
        <v>2237</v>
      </c>
      <c r="D896" s="3" t="s">
        <v>2238</v>
      </c>
      <c r="E896" s="3" t="s">
        <v>455</v>
      </c>
      <c r="F896" s="9" t="n">
        <v>45153</v>
      </c>
      <c r="G896" s="10" t="s">
        <v>250</v>
      </c>
      <c r="H896" s="11" t="n">
        <v>45153.5833333333</v>
      </c>
      <c r="I896" s="3" t="s">
        <v>1375</v>
      </c>
      <c r="J896" s="1" t="s">
        <v>157</v>
      </c>
      <c r="K896" s="3" t="s">
        <v>188</v>
      </c>
      <c r="L896" s="3" t="s">
        <v>162</v>
      </c>
    </row>
    <row r="897" customFormat="false" ht="18.7" hidden="false" customHeight="true" outlineLevel="0" collapsed="false">
      <c r="A897" s="8" t="n">
        <v>896</v>
      </c>
      <c r="B897" s="3" t="s">
        <v>2239</v>
      </c>
      <c r="C897" s="3" t="s">
        <v>2240</v>
      </c>
      <c r="D897" s="3" t="s">
        <v>2241</v>
      </c>
      <c r="E897" s="3" t="s">
        <v>436</v>
      </c>
      <c r="F897" s="9" t="n">
        <v>45153</v>
      </c>
      <c r="G897" s="10" t="s">
        <v>258</v>
      </c>
      <c r="H897" s="11" t="n">
        <v>45153.6041666667</v>
      </c>
      <c r="I897" s="3" t="s">
        <v>1375</v>
      </c>
      <c r="J897" s="1" t="s">
        <v>157</v>
      </c>
      <c r="K897" s="3" t="s">
        <v>188</v>
      </c>
      <c r="L897" s="3" t="s">
        <v>162</v>
      </c>
    </row>
    <row r="898" customFormat="false" ht="18.7" hidden="false" customHeight="true" outlineLevel="0" collapsed="false">
      <c r="A898" s="8" t="n">
        <v>897</v>
      </c>
      <c r="B898" s="3" t="s">
        <v>2242</v>
      </c>
      <c r="C898" s="3" t="s">
        <v>2243</v>
      </c>
      <c r="D898" s="3" t="s">
        <v>2244</v>
      </c>
      <c r="E898" s="3" t="s">
        <v>436</v>
      </c>
      <c r="F898" s="9" t="n">
        <v>45153</v>
      </c>
      <c r="G898" s="10" t="s">
        <v>218</v>
      </c>
      <c r="H898" s="11" t="n">
        <v>45153.625</v>
      </c>
      <c r="I898" s="3" t="s">
        <v>1375</v>
      </c>
      <c r="J898" s="1" t="s">
        <v>157</v>
      </c>
      <c r="K898" s="3" t="s">
        <v>188</v>
      </c>
      <c r="L898" s="3" t="s">
        <v>183</v>
      </c>
    </row>
    <row r="899" customFormat="false" ht="18.7" hidden="false" customHeight="true" outlineLevel="0" collapsed="false">
      <c r="A899" s="8" t="n">
        <v>898</v>
      </c>
      <c r="B899" s="3" t="s">
        <v>2245</v>
      </c>
      <c r="C899" s="3" t="s">
        <v>2246</v>
      </c>
      <c r="D899" s="3" t="s">
        <v>2247</v>
      </c>
      <c r="E899" s="3" t="s">
        <v>436</v>
      </c>
      <c r="F899" s="9" t="n">
        <v>45153</v>
      </c>
      <c r="G899" s="10" t="s">
        <v>224</v>
      </c>
      <c r="H899" s="11" t="n">
        <v>45153.6458333333</v>
      </c>
      <c r="I899" s="3" t="s">
        <v>1375</v>
      </c>
      <c r="J899" s="1" t="s">
        <v>157</v>
      </c>
      <c r="K899" s="3" t="s">
        <v>188</v>
      </c>
      <c r="L899" s="3" t="s">
        <v>1615</v>
      </c>
    </row>
    <row r="900" customFormat="false" ht="18.7" hidden="false" customHeight="true" outlineLevel="0" collapsed="false">
      <c r="A900" s="8" t="n">
        <v>899</v>
      </c>
      <c r="B900" s="3" t="s">
        <v>2248</v>
      </c>
      <c r="C900" s="3" t="s">
        <v>2249</v>
      </c>
      <c r="D900" s="3" t="s">
        <v>2250</v>
      </c>
      <c r="E900" s="3" t="s">
        <v>436</v>
      </c>
      <c r="F900" s="9" t="n">
        <v>45153</v>
      </c>
      <c r="G900" s="10" t="s">
        <v>533</v>
      </c>
      <c r="H900" s="11" t="n">
        <v>45153.6666666667</v>
      </c>
      <c r="I900" s="3" t="s">
        <v>1375</v>
      </c>
      <c r="J900" s="1" t="s">
        <v>157</v>
      </c>
      <c r="K900" s="3" t="s">
        <v>188</v>
      </c>
      <c r="L900" s="3" t="s">
        <v>183</v>
      </c>
    </row>
    <row r="901" customFormat="false" ht="18.7" hidden="false" customHeight="true" outlineLevel="0" collapsed="false">
      <c r="A901" s="8" t="n">
        <v>900</v>
      </c>
      <c r="B901" s="3" t="s">
        <v>2251</v>
      </c>
      <c r="C901" s="3" t="s">
        <v>2252</v>
      </c>
      <c r="D901" s="3" t="s">
        <v>2253</v>
      </c>
      <c r="E901" s="3" t="s">
        <v>436</v>
      </c>
      <c r="F901" s="9" t="n">
        <v>45154</v>
      </c>
      <c r="G901" s="10" t="s">
        <v>349</v>
      </c>
      <c r="H901" s="11" t="n">
        <v>45154.375</v>
      </c>
      <c r="I901" s="3" t="s">
        <v>448</v>
      </c>
      <c r="J901" s="1" t="s">
        <v>157</v>
      </c>
      <c r="K901" s="3" t="s">
        <v>188</v>
      </c>
      <c r="L901" s="3" t="s">
        <v>183</v>
      </c>
    </row>
    <row r="902" customFormat="false" ht="18.7" hidden="false" customHeight="true" outlineLevel="0" collapsed="false">
      <c r="A902" s="8" t="n">
        <v>901</v>
      </c>
      <c r="B902" s="3" t="s">
        <v>2254</v>
      </c>
      <c r="C902" s="3" t="s">
        <v>2255</v>
      </c>
      <c r="D902" s="3" t="s">
        <v>2256</v>
      </c>
      <c r="E902" s="3" t="s">
        <v>455</v>
      </c>
      <c r="F902" s="9" t="n">
        <v>45154</v>
      </c>
      <c r="G902" s="10" t="s">
        <v>437</v>
      </c>
      <c r="H902" s="11" t="n">
        <v>45154.3958333333</v>
      </c>
      <c r="I902" s="3" t="s">
        <v>823</v>
      </c>
      <c r="J902" s="1" t="s">
        <v>157</v>
      </c>
      <c r="K902" s="3" t="s">
        <v>188</v>
      </c>
      <c r="L902" s="3" t="s">
        <v>159</v>
      </c>
    </row>
    <row r="903" customFormat="false" ht="18.7" hidden="false" customHeight="true" outlineLevel="0" collapsed="false">
      <c r="A903" s="8" t="n">
        <v>902</v>
      </c>
      <c r="B903" s="3" t="s">
        <v>2257</v>
      </c>
      <c r="C903" s="3" t="s">
        <v>2258</v>
      </c>
      <c r="D903" s="3" t="s">
        <v>2259</v>
      </c>
      <c r="E903" s="3" t="s">
        <v>436</v>
      </c>
      <c r="F903" s="9" t="n">
        <v>45154</v>
      </c>
      <c r="G903" s="10" t="s">
        <v>311</v>
      </c>
      <c r="H903" s="11" t="n">
        <v>45154.4166666667</v>
      </c>
      <c r="I903" s="3" t="s">
        <v>338</v>
      </c>
      <c r="J903" s="1" t="s">
        <v>157</v>
      </c>
      <c r="K903" s="3" t="s">
        <v>188</v>
      </c>
      <c r="L903" s="3" t="s">
        <v>183</v>
      </c>
    </row>
    <row r="904" customFormat="false" ht="18.7" hidden="false" customHeight="true" outlineLevel="0" collapsed="false">
      <c r="A904" s="8" t="n">
        <v>903</v>
      </c>
      <c r="B904" s="3" t="s">
        <v>2260</v>
      </c>
      <c r="C904" s="3" t="s">
        <v>2261</v>
      </c>
      <c r="D904" s="3" t="s">
        <v>2262</v>
      </c>
      <c r="E904" s="3" t="s">
        <v>441</v>
      </c>
      <c r="F904" s="9" t="n">
        <v>45154</v>
      </c>
      <c r="G904" s="10" t="s">
        <v>196</v>
      </c>
      <c r="H904" s="11" t="n">
        <v>45154.4375</v>
      </c>
      <c r="I904" s="3" t="s">
        <v>338</v>
      </c>
      <c r="J904" s="1" t="s">
        <v>157</v>
      </c>
      <c r="K904" s="3" t="s">
        <v>188</v>
      </c>
      <c r="L904" s="3" t="s">
        <v>183</v>
      </c>
    </row>
    <row r="905" customFormat="false" ht="18.7" hidden="false" customHeight="true" outlineLevel="0" collapsed="false">
      <c r="A905" s="8" t="n">
        <v>904</v>
      </c>
      <c r="B905" s="3" t="s">
        <v>2263</v>
      </c>
      <c r="C905" s="3" t="s">
        <v>2264</v>
      </c>
      <c r="D905" s="3" t="s">
        <v>2265</v>
      </c>
      <c r="E905" s="3" t="s">
        <v>436</v>
      </c>
      <c r="F905" s="9" t="n">
        <v>45154</v>
      </c>
      <c r="G905" s="10" t="s">
        <v>316</v>
      </c>
      <c r="H905" s="11" t="n">
        <v>45154.4583333333</v>
      </c>
      <c r="I905" s="3" t="s">
        <v>338</v>
      </c>
      <c r="J905" s="1" t="s">
        <v>157</v>
      </c>
      <c r="K905" s="3" t="s">
        <v>188</v>
      </c>
      <c r="L905" s="3" t="s">
        <v>183</v>
      </c>
    </row>
    <row r="906" customFormat="false" ht="18.7" hidden="false" customHeight="true" outlineLevel="0" collapsed="false">
      <c r="A906" s="8" t="n">
        <v>905</v>
      </c>
      <c r="B906" s="3" t="s">
        <v>2266</v>
      </c>
      <c r="C906" s="3" t="s">
        <v>2267</v>
      </c>
      <c r="D906" s="3" t="s">
        <v>2268</v>
      </c>
      <c r="E906" s="3" t="s">
        <v>436</v>
      </c>
      <c r="F906" s="9" t="n">
        <v>45154</v>
      </c>
      <c r="G906" s="10" t="s">
        <v>242</v>
      </c>
      <c r="H906" s="11" t="n">
        <v>45154.4791666667</v>
      </c>
      <c r="I906" s="3" t="s">
        <v>338</v>
      </c>
      <c r="J906" s="1" t="s">
        <v>157</v>
      </c>
      <c r="K906" s="3" t="s">
        <v>188</v>
      </c>
      <c r="L906" s="3" t="s">
        <v>183</v>
      </c>
    </row>
    <row r="907" customFormat="false" ht="18.7" hidden="false" customHeight="true" outlineLevel="0" collapsed="false">
      <c r="A907" s="8" t="n">
        <v>906</v>
      </c>
      <c r="B907" s="3" t="s">
        <v>2269</v>
      </c>
      <c r="C907" s="3" t="s">
        <v>2270</v>
      </c>
      <c r="D907" s="3" t="s">
        <v>2271</v>
      </c>
      <c r="E907" s="3" t="s">
        <v>436</v>
      </c>
      <c r="F907" s="9" t="n">
        <v>45154</v>
      </c>
      <c r="G907" s="10" t="s">
        <v>333</v>
      </c>
      <c r="H907" s="11" t="n">
        <v>45154.5625</v>
      </c>
      <c r="I907" s="3" t="s">
        <v>338</v>
      </c>
      <c r="J907" s="1" t="s">
        <v>157</v>
      </c>
      <c r="K907" s="3" t="s">
        <v>188</v>
      </c>
      <c r="L907" s="3" t="s">
        <v>183</v>
      </c>
    </row>
    <row r="908" customFormat="false" ht="18.7" hidden="false" customHeight="true" outlineLevel="0" collapsed="false">
      <c r="A908" s="8" t="n">
        <v>907</v>
      </c>
      <c r="B908" s="3" t="s">
        <v>2272</v>
      </c>
      <c r="C908" s="3" t="s">
        <v>2273</v>
      </c>
      <c r="D908" s="3" t="s">
        <v>2274</v>
      </c>
      <c r="E908" s="3" t="s">
        <v>436</v>
      </c>
      <c r="F908" s="9" t="n">
        <v>45154</v>
      </c>
      <c r="G908" s="10" t="s">
        <v>250</v>
      </c>
      <c r="H908" s="11" t="n">
        <v>45154.5833333333</v>
      </c>
      <c r="I908" s="3" t="s">
        <v>338</v>
      </c>
      <c r="J908" s="1" t="s">
        <v>157</v>
      </c>
      <c r="K908" s="3" t="s">
        <v>188</v>
      </c>
      <c r="L908" s="3" t="s">
        <v>183</v>
      </c>
    </row>
    <row r="909" customFormat="false" ht="18.7" hidden="false" customHeight="true" outlineLevel="0" collapsed="false">
      <c r="A909" s="8" t="n">
        <v>908</v>
      </c>
      <c r="B909" s="3" t="s">
        <v>2275</v>
      </c>
      <c r="C909" s="3" t="s">
        <v>2276</v>
      </c>
      <c r="D909" s="3" t="s">
        <v>2277</v>
      </c>
      <c r="E909" s="3" t="s">
        <v>792</v>
      </c>
      <c r="F909" s="9" t="n">
        <v>45154</v>
      </c>
      <c r="G909" s="10" t="s">
        <v>258</v>
      </c>
      <c r="H909" s="11" t="n">
        <v>45154.6041666667</v>
      </c>
      <c r="I909" s="3" t="s">
        <v>338</v>
      </c>
      <c r="J909" s="1" t="s">
        <v>157</v>
      </c>
      <c r="K909" s="3" t="s">
        <v>188</v>
      </c>
      <c r="L909" s="3" t="s">
        <v>183</v>
      </c>
    </row>
    <row r="910" customFormat="false" ht="18.7" hidden="false" customHeight="true" outlineLevel="0" collapsed="false">
      <c r="A910" s="8" t="n">
        <v>909</v>
      </c>
      <c r="B910" s="3" t="s">
        <v>2278</v>
      </c>
      <c r="C910" s="3" t="s">
        <v>2279</v>
      </c>
      <c r="D910" s="3" t="s">
        <v>2280</v>
      </c>
      <c r="E910" s="3" t="s">
        <v>792</v>
      </c>
      <c r="F910" s="9" t="n">
        <v>45154</v>
      </c>
      <c r="G910" s="10" t="s">
        <v>218</v>
      </c>
      <c r="H910" s="11" t="n">
        <v>45154.625</v>
      </c>
      <c r="I910" s="3" t="s">
        <v>338</v>
      </c>
      <c r="J910" s="1" t="s">
        <v>157</v>
      </c>
      <c r="K910" s="3" t="s">
        <v>188</v>
      </c>
      <c r="L910" s="3" t="s">
        <v>183</v>
      </c>
    </row>
    <row r="911" customFormat="false" ht="18.7" hidden="false" customHeight="true" outlineLevel="0" collapsed="false">
      <c r="A911" s="8" t="n">
        <v>910</v>
      </c>
      <c r="B911" s="3" t="s">
        <v>2281</v>
      </c>
      <c r="C911" s="3" t="s">
        <v>2282</v>
      </c>
      <c r="D911" s="3" t="s">
        <v>2283</v>
      </c>
      <c r="E911" s="3" t="s">
        <v>436</v>
      </c>
      <c r="F911" s="9" t="n">
        <v>45154</v>
      </c>
      <c r="G911" s="10" t="s">
        <v>224</v>
      </c>
      <c r="H911" s="11" t="n">
        <v>45154.6458333333</v>
      </c>
      <c r="I911" s="3" t="s">
        <v>448</v>
      </c>
      <c r="J911" s="1" t="s">
        <v>157</v>
      </c>
      <c r="K911" s="3" t="s">
        <v>188</v>
      </c>
      <c r="L911" s="3" t="s">
        <v>183</v>
      </c>
    </row>
    <row r="912" customFormat="false" ht="18.7" hidden="false" customHeight="true" outlineLevel="0" collapsed="false">
      <c r="A912" s="8" t="n">
        <v>911</v>
      </c>
      <c r="B912" s="3" t="s">
        <v>2284</v>
      </c>
      <c r="C912" s="3" t="s">
        <v>2285</v>
      </c>
      <c r="D912" s="3" t="s">
        <v>2286</v>
      </c>
      <c r="E912" s="3" t="s">
        <v>792</v>
      </c>
      <c r="F912" s="9" t="n">
        <v>45154</v>
      </c>
      <c r="G912" s="10" t="s">
        <v>533</v>
      </c>
      <c r="H912" s="11" t="n">
        <v>45154.6666666667</v>
      </c>
      <c r="I912" s="3" t="s">
        <v>338</v>
      </c>
      <c r="J912" s="1" t="s">
        <v>157</v>
      </c>
      <c r="K912" s="3" t="s">
        <v>188</v>
      </c>
      <c r="L912" s="3" t="s">
        <v>183</v>
      </c>
    </row>
    <row r="913" customFormat="false" ht="18.7" hidden="false" customHeight="true" outlineLevel="0" collapsed="false">
      <c r="A913" s="8" t="n">
        <v>912</v>
      </c>
      <c r="B913" s="3" t="s">
        <v>2287</v>
      </c>
      <c r="C913" s="3" t="s">
        <v>2288</v>
      </c>
      <c r="D913" s="3" t="s">
        <v>2289</v>
      </c>
      <c r="E913" s="3" t="s">
        <v>436</v>
      </c>
      <c r="F913" s="9" t="n">
        <v>45155</v>
      </c>
      <c r="G913" s="10" t="s">
        <v>349</v>
      </c>
      <c r="H913" s="11" t="n">
        <v>45155.375</v>
      </c>
      <c r="I913" s="3" t="s">
        <v>1375</v>
      </c>
      <c r="J913" s="1" t="s">
        <v>157</v>
      </c>
      <c r="K913" s="3" t="s">
        <v>188</v>
      </c>
      <c r="L913" s="3" t="s">
        <v>162</v>
      </c>
    </row>
    <row r="914" customFormat="false" ht="18.7" hidden="false" customHeight="true" outlineLevel="0" collapsed="false">
      <c r="A914" s="8" t="n">
        <v>913</v>
      </c>
      <c r="B914" s="3" t="s">
        <v>2290</v>
      </c>
      <c r="C914" s="3" t="s">
        <v>2291</v>
      </c>
      <c r="D914" s="3" t="s">
        <v>2292</v>
      </c>
      <c r="E914" s="3" t="s">
        <v>436</v>
      </c>
      <c r="F914" s="9" t="n">
        <v>45155</v>
      </c>
      <c r="G914" s="10" t="s">
        <v>437</v>
      </c>
      <c r="H914" s="11" t="n">
        <v>45155.3958333333</v>
      </c>
      <c r="I914" s="3" t="s">
        <v>1375</v>
      </c>
      <c r="J914" s="1" t="s">
        <v>157</v>
      </c>
      <c r="K914" s="3" t="s">
        <v>188</v>
      </c>
      <c r="L914" s="3" t="s">
        <v>183</v>
      </c>
    </row>
    <row r="915" customFormat="false" ht="18.7" hidden="false" customHeight="true" outlineLevel="0" collapsed="false">
      <c r="A915" s="8" t="n">
        <v>914</v>
      </c>
      <c r="B915" s="3" t="s">
        <v>2293</v>
      </c>
      <c r="C915" s="3" t="s">
        <v>2294</v>
      </c>
      <c r="D915" s="3" t="s">
        <v>2295</v>
      </c>
      <c r="E915" s="3" t="s">
        <v>436</v>
      </c>
      <c r="F915" s="9" t="n">
        <v>45155</v>
      </c>
      <c r="G915" s="10" t="s">
        <v>311</v>
      </c>
      <c r="H915" s="11" t="n">
        <v>45155.4166666667</v>
      </c>
      <c r="I915" s="3" t="s">
        <v>1375</v>
      </c>
      <c r="J915" s="1" t="s">
        <v>157</v>
      </c>
      <c r="K915" s="3" t="s">
        <v>188</v>
      </c>
      <c r="L915" s="3" t="s">
        <v>183</v>
      </c>
    </row>
    <row r="916" customFormat="false" ht="18.7" hidden="false" customHeight="true" outlineLevel="0" collapsed="false">
      <c r="A916" s="8" t="n">
        <v>915</v>
      </c>
      <c r="B916" s="3" t="s">
        <v>2296</v>
      </c>
      <c r="C916" s="3" t="s">
        <v>2297</v>
      </c>
      <c r="D916" s="3" t="s">
        <v>2298</v>
      </c>
      <c r="E916" s="3" t="s">
        <v>455</v>
      </c>
      <c r="F916" s="9" t="n">
        <v>45155</v>
      </c>
      <c r="G916" s="10" t="s">
        <v>196</v>
      </c>
      <c r="H916" s="11" t="n">
        <v>45155.4375</v>
      </c>
      <c r="I916" s="3" t="s">
        <v>1375</v>
      </c>
      <c r="J916" s="1" t="s">
        <v>157</v>
      </c>
      <c r="K916" s="3" t="s">
        <v>188</v>
      </c>
      <c r="L916" s="3" t="s">
        <v>162</v>
      </c>
    </row>
    <row r="917" customFormat="false" ht="18.7" hidden="false" customHeight="true" outlineLevel="0" collapsed="false">
      <c r="A917" s="8" t="n">
        <v>916</v>
      </c>
      <c r="B917" s="3" t="s">
        <v>2299</v>
      </c>
      <c r="C917" s="3" t="s">
        <v>2300</v>
      </c>
      <c r="D917" s="3" t="s">
        <v>2301</v>
      </c>
      <c r="E917" s="3" t="s">
        <v>441</v>
      </c>
      <c r="F917" s="9" t="n">
        <v>45155</v>
      </c>
      <c r="G917" s="10" t="s">
        <v>316</v>
      </c>
      <c r="H917" s="11" t="n">
        <v>45155.4583333333</v>
      </c>
      <c r="I917" s="3" t="s">
        <v>1375</v>
      </c>
      <c r="J917" s="1" t="s">
        <v>157</v>
      </c>
      <c r="K917" s="3" t="s">
        <v>188</v>
      </c>
      <c r="L917" s="3" t="s">
        <v>162</v>
      </c>
    </row>
    <row r="918" customFormat="false" ht="18.7" hidden="false" customHeight="true" outlineLevel="0" collapsed="false">
      <c r="A918" s="8" t="n">
        <v>917</v>
      </c>
      <c r="B918" s="3" t="s">
        <v>1616</v>
      </c>
      <c r="C918" s="3" t="s">
        <v>1617</v>
      </c>
      <c r="D918" s="3" t="s">
        <v>1618</v>
      </c>
      <c r="E918" s="3" t="s">
        <v>441</v>
      </c>
      <c r="F918" s="9" t="n">
        <v>45155</v>
      </c>
      <c r="G918" s="10" t="s">
        <v>316</v>
      </c>
      <c r="H918" s="11" t="n">
        <v>45155.4583333333</v>
      </c>
      <c r="I918" s="3" t="s">
        <v>448</v>
      </c>
      <c r="J918" s="1" t="s">
        <v>157</v>
      </c>
      <c r="K918" s="3" t="s">
        <v>188</v>
      </c>
      <c r="L918" s="3" t="s">
        <v>183</v>
      </c>
    </row>
    <row r="919" customFormat="false" ht="18.7" hidden="false" customHeight="true" outlineLevel="0" collapsed="false">
      <c r="A919" s="8" t="n">
        <v>918</v>
      </c>
      <c r="B919" s="3" t="s">
        <v>2302</v>
      </c>
      <c r="C919" s="3" t="s">
        <v>2303</v>
      </c>
      <c r="D919" s="3" t="s">
        <v>2304</v>
      </c>
      <c r="E919" s="3" t="s">
        <v>455</v>
      </c>
      <c r="F919" s="9" t="n">
        <v>45155</v>
      </c>
      <c r="G919" s="10" t="s">
        <v>242</v>
      </c>
      <c r="H919" s="11" t="n">
        <v>45155.4791666667</v>
      </c>
      <c r="I919" s="3" t="s">
        <v>1375</v>
      </c>
      <c r="J919" s="1" t="s">
        <v>157</v>
      </c>
      <c r="K919" s="3" t="s">
        <v>188</v>
      </c>
      <c r="L919" s="3" t="s">
        <v>162</v>
      </c>
    </row>
    <row r="920" customFormat="false" ht="18.7" hidden="false" customHeight="true" outlineLevel="0" collapsed="false">
      <c r="A920" s="8" t="n">
        <v>919</v>
      </c>
      <c r="B920" s="3" t="s">
        <v>2305</v>
      </c>
      <c r="C920" s="3" t="s">
        <v>2306</v>
      </c>
      <c r="D920" s="3" t="s">
        <v>2307</v>
      </c>
      <c r="E920" s="3" t="s">
        <v>455</v>
      </c>
      <c r="F920" s="9" t="n">
        <v>45155</v>
      </c>
      <c r="G920" s="10" t="s">
        <v>333</v>
      </c>
      <c r="H920" s="11" t="n">
        <v>45155.5625</v>
      </c>
      <c r="I920" s="3" t="s">
        <v>1375</v>
      </c>
      <c r="J920" s="1" t="s">
        <v>157</v>
      </c>
      <c r="K920" s="3" t="s">
        <v>188</v>
      </c>
      <c r="L920" s="3" t="s">
        <v>162</v>
      </c>
    </row>
    <row r="921" customFormat="false" ht="18.7" hidden="false" customHeight="true" outlineLevel="0" collapsed="false">
      <c r="A921" s="8" t="n">
        <v>920</v>
      </c>
      <c r="B921" s="3" t="s">
        <v>2308</v>
      </c>
      <c r="C921" s="3" t="s">
        <v>2309</v>
      </c>
      <c r="D921" s="3" t="s">
        <v>2310</v>
      </c>
      <c r="E921" s="3" t="s">
        <v>436</v>
      </c>
      <c r="F921" s="9" t="n">
        <v>45155</v>
      </c>
      <c r="G921" s="10" t="s">
        <v>250</v>
      </c>
      <c r="H921" s="11" t="n">
        <v>45155.5833333333</v>
      </c>
      <c r="I921" s="3" t="s">
        <v>1375</v>
      </c>
      <c r="J921" s="1" t="s">
        <v>157</v>
      </c>
      <c r="K921" s="3" t="s">
        <v>188</v>
      </c>
      <c r="L921" s="3" t="s">
        <v>162</v>
      </c>
    </row>
    <row r="922" customFormat="false" ht="18.7" hidden="false" customHeight="true" outlineLevel="0" collapsed="false">
      <c r="A922" s="8" t="n">
        <v>921</v>
      </c>
      <c r="B922" s="3" t="s">
        <v>2311</v>
      </c>
      <c r="C922" s="3" t="s">
        <v>2312</v>
      </c>
      <c r="D922" s="3" t="s">
        <v>2313</v>
      </c>
      <c r="E922" s="3" t="s">
        <v>436</v>
      </c>
      <c r="F922" s="9" t="n">
        <v>45155</v>
      </c>
      <c r="G922" s="10" t="s">
        <v>218</v>
      </c>
      <c r="H922" s="11" t="n">
        <v>45155.625</v>
      </c>
      <c r="I922" s="3" t="s">
        <v>1375</v>
      </c>
      <c r="J922" s="1" t="s">
        <v>157</v>
      </c>
      <c r="K922" s="3" t="s">
        <v>188</v>
      </c>
      <c r="L922" s="3" t="s">
        <v>183</v>
      </c>
    </row>
    <row r="923" customFormat="false" ht="18.7" hidden="false" customHeight="true" outlineLevel="0" collapsed="false">
      <c r="A923" s="8" t="n">
        <v>922</v>
      </c>
      <c r="B923" s="3" t="s">
        <v>2314</v>
      </c>
      <c r="C923" s="3" t="s">
        <v>2315</v>
      </c>
      <c r="D923" s="3" t="s">
        <v>2316</v>
      </c>
      <c r="E923" s="3" t="s">
        <v>436</v>
      </c>
      <c r="F923" s="9" t="n">
        <v>45155</v>
      </c>
      <c r="G923" s="10" t="s">
        <v>224</v>
      </c>
      <c r="H923" s="11" t="n">
        <v>45155.6458333333</v>
      </c>
      <c r="I923" s="3" t="s">
        <v>1375</v>
      </c>
      <c r="J923" s="1" t="s">
        <v>157</v>
      </c>
      <c r="K923" s="3" t="s">
        <v>188</v>
      </c>
      <c r="L923" s="3" t="s">
        <v>162</v>
      </c>
    </row>
    <row r="924" customFormat="false" ht="18.7" hidden="false" customHeight="true" outlineLevel="0" collapsed="false">
      <c r="A924" s="8" t="n">
        <v>923</v>
      </c>
      <c r="B924" s="3" t="s">
        <v>1415</v>
      </c>
      <c r="C924" s="3" t="s">
        <v>1416</v>
      </c>
      <c r="D924" s="3" t="s">
        <v>1417</v>
      </c>
      <c r="E924" s="3" t="s">
        <v>436</v>
      </c>
      <c r="F924" s="9" t="n">
        <v>45159</v>
      </c>
      <c r="G924" s="10" t="s">
        <v>311</v>
      </c>
      <c r="H924" s="11" t="n">
        <v>45159.4166666667</v>
      </c>
      <c r="I924" s="3" t="s">
        <v>338</v>
      </c>
      <c r="J924" s="1" t="s">
        <v>157</v>
      </c>
      <c r="K924" s="3" t="s">
        <v>188</v>
      </c>
      <c r="L924" s="3" t="s">
        <v>183</v>
      </c>
    </row>
    <row r="925" customFormat="false" ht="18.7" hidden="false" customHeight="true" outlineLevel="0" collapsed="false">
      <c r="A925" s="8" t="n">
        <v>924</v>
      </c>
      <c r="B925" s="3" t="s">
        <v>342</v>
      </c>
      <c r="C925" s="3" t="s">
        <v>343</v>
      </c>
      <c r="D925" s="3" t="s">
        <v>344</v>
      </c>
      <c r="E925" s="3" t="s">
        <v>332</v>
      </c>
      <c r="F925" s="9" t="n">
        <v>45159</v>
      </c>
      <c r="G925" s="10" t="s">
        <v>196</v>
      </c>
      <c r="H925" s="11" t="n">
        <v>45159.4375</v>
      </c>
      <c r="I925" s="3" t="s">
        <v>338</v>
      </c>
      <c r="J925" s="1" t="s">
        <v>157</v>
      </c>
      <c r="K925" s="3" t="s">
        <v>188</v>
      </c>
      <c r="L925" s="3" t="s">
        <v>183</v>
      </c>
    </row>
    <row r="926" customFormat="false" ht="18.7" hidden="false" customHeight="true" outlineLevel="0" collapsed="false">
      <c r="A926" s="8" t="n">
        <v>925</v>
      </c>
      <c r="B926" s="3" t="s">
        <v>2317</v>
      </c>
      <c r="C926" s="3" t="s">
        <v>2318</v>
      </c>
      <c r="D926" s="3" t="s">
        <v>2319</v>
      </c>
      <c r="E926" s="3" t="s">
        <v>332</v>
      </c>
      <c r="F926" s="9" t="n">
        <v>45159</v>
      </c>
      <c r="G926" s="10" t="s">
        <v>242</v>
      </c>
      <c r="H926" s="11" t="n">
        <v>45159.4791666667</v>
      </c>
      <c r="I926" s="3" t="s">
        <v>486</v>
      </c>
      <c r="J926" s="1" t="s">
        <v>157</v>
      </c>
      <c r="K926" s="3" t="s">
        <v>188</v>
      </c>
      <c r="L926" s="3" t="s">
        <v>183</v>
      </c>
    </row>
    <row r="927" customFormat="false" ht="18.7" hidden="false" customHeight="true" outlineLevel="0" collapsed="false">
      <c r="A927" s="8" t="n">
        <v>926</v>
      </c>
      <c r="B927" s="3" t="s">
        <v>2320</v>
      </c>
      <c r="C927" s="3" t="s">
        <v>2321</v>
      </c>
      <c r="D927" s="3" t="s">
        <v>2322</v>
      </c>
      <c r="E927" s="3" t="s">
        <v>436</v>
      </c>
      <c r="F927" s="9" t="n">
        <v>45159</v>
      </c>
      <c r="G927" s="10" t="s">
        <v>333</v>
      </c>
      <c r="H927" s="11" t="n">
        <v>45159.5625</v>
      </c>
      <c r="I927" s="3" t="s">
        <v>486</v>
      </c>
      <c r="J927" s="1" t="s">
        <v>157</v>
      </c>
      <c r="K927" s="3" t="s">
        <v>188</v>
      </c>
      <c r="L927" s="3" t="s">
        <v>183</v>
      </c>
    </row>
    <row r="928" customFormat="false" ht="18.7" hidden="false" customHeight="true" outlineLevel="0" collapsed="false">
      <c r="A928" s="8" t="n">
        <v>927</v>
      </c>
      <c r="B928" s="3" t="s">
        <v>2323</v>
      </c>
      <c r="C928" s="3" t="s">
        <v>2324</v>
      </c>
      <c r="D928" s="3" t="s">
        <v>2325</v>
      </c>
      <c r="E928" s="3" t="s">
        <v>432</v>
      </c>
      <c r="F928" s="9" t="n">
        <v>45160</v>
      </c>
      <c r="G928" s="10" t="s">
        <v>349</v>
      </c>
      <c r="H928" s="11" t="n">
        <v>45160.375</v>
      </c>
      <c r="I928" s="3" t="s">
        <v>338</v>
      </c>
      <c r="J928" s="1" t="s">
        <v>157</v>
      </c>
      <c r="K928" s="3" t="s">
        <v>188</v>
      </c>
      <c r="L928" s="3" t="s">
        <v>183</v>
      </c>
    </row>
    <row r="929" customFormat="false" ht="18.7" hidden="false" customHeight="true" outlineLevel="0" collapsed="false">
      <c r="A929" s="8" t="n">
        <v>928</v>
      </c>
      <c r="B929" s="3" t="s">
        <v>2326</v>
      </c>
      <c r="C929" s="3" t="s">
        <v>2327</v>
      </c>
      <c r="D929" s="3" t="s">
        <v>2328</v>
      </c>
      <c r="E929" s="3" t="s">
        <v>441</v>
      </c>
      <c r="F929" s="9" t="n">
        <v>45160</v>
      </c>
      <c r="G929" s="10" t="s">
        <v>437</v>
      </c>
      <c r="H929" s="11" t="n">
        <v>45160.3958333333</v>
      </c>
      <c r="I929" s="3" t="s">
        <v>338</v>
      </c>
      <c r="J929" s="1" t="s">
        <v>157</v>
      </c>
      <c r="K929" s="3" t="s">
        <v>188</v>
      </c>
      <c r="L929" s="3" t="s">
        <v>183</v>
      </c>
    </row>
    <row r="930" customFormat="false" ht="18.7" hidden="false" customHeight="true" outlineLevel="0" collapsed="false">
      <c r="A930" s="8" t="n">
        <v>929</v>
      </c>
      <c r="B930" s="3" t="s">
        <v>2329</v>
      </c>
      <c r="C930" s="3" t="s">
        <v>2330</v>
      </c>
      <c r="D930" s="3" t="s">
        <v>2331</v>
      </c>
      <c r="E930" s="3" t="s">
        <v>436</v>
      </c>
      <c r="F930" s="9" t="n">
        <v>45160</v>
      </c>
      <c r="G930" s="10" t="s">
        <v>311</v>
      </c>
      <c r="H930" s="11" t="n">
        <v>45160.4166666667</v>
      </c>
      <c r="I930" s="3" t="s">
        <v>338</v>
      </c>
      <c r="J930" s="1" t="s">
        <v>157</v>
      </c>
      <c r="K930" s="3" t="s">
        <v>188</v>
      </c>
      <c r="L930" s="3" t="s">
        <v>183</v>
      </c>
    </row>
    <row r="931" customFormat="false" ht="18.7" hidden="false" customHeight="true" outlineLevel="0" collapsed="false">
      <c r="A931" s="8" t="n">
        <v>930</v>
      </c>
      <c r="B931" s="3" t="s">
        <v>2332</v>
      </c>
      <c r="C931" s="3" t="s">
        <v>2333</v>
      </c>
      <c r="D931" s="3" t="s">
        <v>2334</v>
      </c>
      <c r="E931" s="3" t="s">
        <v>436</v>
      </c>
      <c r="F931" s="9" t="n">
        <v>45160</v>
      </c>
      <c r="G931" s="10" t="s">
        <v>196</v>
      </c>
      <c r="H931" s="11" t="n">
        <v>45160.4375</v>
      </c>
      <c r="I931" s="3" t="s">
        <v>338</v>
      </c>
      <c r="J931" s="1" t="s">
        <v>157</v>
      </c>
      <c r="K931" s="3" t="s">
        <v>188</v>
      </c>
      <c r="L931" s="3" t="s">
        <v>183</v>
      </c>
    </row>
    <row r="932" customFormat="false" ht="18.7" hidden="false" customHeight="true" outlineLevel="0" collapsed="false">
      <c r="A932" s="8" t="n">
        <v>931</v>
      </c>
      <c r="B932" s="3" t="s">
        <v>2335</v>
      </c>
      <c r="C932" s="3" t="s">
        <v>2336</v>
      </c>
      <c r="D932" s="3" t="s">
        <v>2337</v>
      </c>
      <c r="E932" s="3" t="s">
        <v>332</v>
      </c>
      <c r="F932" s="9" t="n">
        <v>45160</v>
      </c>
      <c r="G932" s="10" t="s">
        <v>316</v>
      </c>
      <c r="H932" s="11" t="n">
        <v>45160.4583333333</v>
      </c>
      <c r="I932" s="3" t="s">
        <v>448</v>
      </c>
      <c r="J932" s="1" t="s">
        <v>157</v>
      </c>
      <c r="K932" s="3" t="s">
        <v>188</v>
      </c>
      <c r="L932" s="3" t="s">
        <v>183</v>
      </c>
    </row>
    <row r="933" customFormat="false" ht="18.7" hidden="false" customHeight="true" outlineLevel="0" collapsed="false">
      <c r="A933" s="8" t="n">
        <v>932</v>
      </c>
      <c r="B933" s="3" t="s">
        <v>2338</v>
      </c>
      <c r="C933" s="3" t="s">
        <v>2339</v>
      </c>
      <c r="D933" s="3" t="s">
        <v>2340</v>
      </c>
      <c r="E933" s="3" t="s">
        <v>332</v>
      </c>
      <c r="F933" s="9" t="n">
        <v>45160</v>
      </c>
      <c r="G933" s="10" t="s">
        <v>242</v>
      </c>
      <c r="H933" s="11" t="n">
        <v>45160.4791666667</v>
      </c>
      <c r="I933" s="3" t="s">
        <v>448</v>
      </c>
      <c r="J933" s="1" t="s">
        <v>157</v>
      </c>
      <c r="K933" s="3" t="s">
        <v>188</v>
      </c>
      <c r="L933" s="3" t="s">
        <v>183</v>
      </c>
    </row>
    <row r="934" customFormat="false" ht="18.7" hidden="false" customHeight="true" outlineLevel="0" collapsed="false">
      <c r="A934" s="8" t="n">
        <v>933</v>
      </c>
      <c r="B934" s="3" t="s">
        <v>2341</v>
      </c>
      <c r="C934" s="3" t="s">
        <v>2342</v>
      </c>
      <c r="D934" s="3" t="s">
        <v>2343</v>
      </c>
      <c r="E934" s="3" t="s">
        <v>436</v>
      </c>
      <c r="F934" s="9" t="n">
        <v>45160</v>
      </c>
      <c r="G934" s="10" t="s">
        <v>333</v>
      </c>
      <c r="H934" s="11" t="n">
        <v>45160.5625</v>
      </c>
      <c r="I934" s="3" t="s">
        <v>338</v>
      </c>
      <c r="J934" s="1" t="s">
        <v>157</v>
      </c>
      <c r="K934" s="3" t="s">
        <v>188</v>
      </c>
      <c r="L934" s="3" t="s">
        <v>183</v>
      </c>
    </row>
    <row r="935" customFormat="false" ht="18.7" hidden="false" customHeight="true" outlineLevel="0" collapsed="false">
      <c r="A935" s="8" t="n">
        <v>934</v>
      </c>
      <c r="B935" s="3" t="s">
        <v>2344</v>
      </c>
      <c r="C935" s="3" t="s">
        <v>2345</v>
      </c>
      <c r="D935" s="3" t="s">
        <v>2346</v>
      </c>
      <c r="E935" s="3" t="s">
        <v>436</v>
      </c>
      <c r="F935" s="9" t="n">
        <v>45160</v>
      </c>
      <c r="G935" s="10" t="s">
        <v>250</v>
      </c>
      <c r="H935" s="11" t="n">
        <v>45160.5833333333</v>
      </c>
      <c r="I935" s="3" t="s">
        <v>338</v>
      </c>
      <c r="J935" s="1" t="s">
        <v>157</v>
      </c>
      <c r="K935" s="3" t="s">
        <v>188</v>
      </c>
      <c r="L935" s="3" t="s">
        <v>183</v>
      </c>
    </row>
    <row r="936" customFormat="false" ht="18.7" hidden="false" customHeight="true" outlineLevel="0" collapsed="false">
      <c r="A936" s="8" t="n">
        <v>935</v>
      </c>
      <c r="B936" s="3" t="s">
        <v>2347</v>
      </c>
      <c r="C936" s="3" t="s">
        <v>2348</v>
      </c>
      <c r="D936" s="3" t="s">
        <v>2349</v>
      </c>
      <c r="E936" s="3" t="s">
        <v>436</v>
      </c>
      <c r="F936" s="9" t="n">
        <v>45160</v>
      </c>
      <c r="G936" s="10" t="s">
        <v>258</v>
      </c>
      <c r="H936" s="11" t="n">
        <v>45160.6041666667</v>
      </c>
      <c r="I936" s="3" t="s">
        <v>338</v>
      </c>
      <c r="J936" s="1" t="s">
        <v>157</v>
      </c>
      <c r="K936" s="3" t="s">
        <v>188</v>
      </c>
      <c r="L936" s="3" t="s">
        <v>183</v>
      </c>
    </row>
    <row r="937" customFormat="false" ht="18.7" hidden="false" customHeight="true" outlineLevel="0" collapsed="false">
      <c r="A937" s="8" t="n">
        <v>936</v>
      </c>
      <c r="B937" s="3" t="s">
        <v>2350</v>
      </c>
      <c r="C937" s="3" t="s">
        <v>2351</v>
      </c>
      <c r="D937" s="3" t="s">
        <v>2352</v>
      </c>
      <c r="E937" s="3" t="s">
        <v>436</v>
      </c>
      <c r="F937" s="9" t="n">
        <v>45160</v>
      </c>
      <c r="G937" s="10" t="s">
        <v>218</v>
      </c>
      <c r="H937" s="11" t="n">
        <v>45160.625</v>
      </c>
      <c r="I937" s="3" t="s">
        <v>448</v>
      </c>
      <c r="J937" s="1" t="s">
        <v>157</v>
      </c>
      <c r="K937" s="3" t="s">
        <v>188</v>
      </c>
      <c r="L937" s="3" t="s">
        <v>183</v>
      </c>
    </row>
    <row r="938" customFormat="false" ht="18.7" hidden="false" customHeight="true" outlineLevel="0" collapsed="false">
      <c r="A938" s="8" t="n">
        <v>937</v>
      </c>
      <c r="B938" s="3" t="s">
        <v>2353</v>
      </c>
      <c r="C938" s="3" t="s">
        <v>2354</v>
      </c>
      <c r="D938" s="3" t="s">
        <v>2355</v>
      </c>
      <c r="E938" s="3" t="s">
        <v>441</v>
      </c>
      <c r="F938" s="9" t="n">
        <v>45160</v>
      </c>
      <c r="G938" s="10" t="s">
        <v>224</v>
      </c>
      <c r="H938" s="11" t="n">
        <v>45160.6458333333</v>
      </c>
      <c r="I938" s="3" t="s">
        <v>338</v>
      </c>
      <c r="J938" s="1" t="s">
        <v>157</v>
      </c>
      <c r="K938" s="3" t="s">
        <v>188</v>
      </c>
      <c r="L938" s="3" t="s">
        <v>159</v>
      </c>
    </row>
    <row r="939" customFormat="false" ht="18.7" hidden="false" customHeight="true" outlineLevel="0" collapsed="false">
      <c r="A939" s="8" t="n">
        <v>938</v>
      </c>
      <c r="B939" s="3" t="s">
        <v>2356</v>
      </c>
      <c r="C939" s="3" t="s">
        <v>2357</v>
      </c>
      <c r="D939" s="3" t="s">
        <v>2358</v>
      </c>
      <c r="E939" s="3" t="s">
        <v>332</v>
      </c>
      <c r="F939" s="9" t="n">
        <v>45160</v>
      </c>
      <c r="G939" s="10" t="s">
        <v>533</v>
      </c>
      <c r="H939" s="11" t="n">
        <v>45160.6666666667</v>
      </c>
      <c r="I939" s="3" t="s">
        <v>448</v>
      </c>
      <c r="J939" s="1" t="s">
        <v>157</v>
      </c>
      <c r="K939" s="3" t="s">
        <v>188</v>
      </c>
      <c r="L939" s="3" t="s">
        <v>183</v>
      </c>
    </row>
    <row r="940" customFormat="false" ht="18.7" hidden="false" customHeight="true" outlineLevel="0" collapsed="false">
      <c r="A940" s="8" t="n">
        <v>939</v>
      </c>
      <c r="B940" s="3" t="s">
        <v>2359</v>
      </c>
      <c r="C940" s="3" t="s">
        <v>2360</v>
      </c>
      <c r="D940" s="3" t="s">
        <v>2361</v>
      </c>
      <c r="E940" s="3" t="s">
        <v>332</v>
      </c>
      <c r="F940" s="9" t="n">
        <v>45161</v>
      </c>
      <c r="G940" s="10" t="s">
        <v>242</v>
      </c>
      <c r="H940" s="11" t="n">
        <v>45161.4791666667</v>
      </c>
      <c r="I940" s="3" t="s">
        <v>448</v>
      </c>
      <c r="J940" s="1" t="s">
        <v>157</v>
      </c>
      <c r="K940" s="3" t="s">
        <v>188</v>
      </c>
      <c r="L940" s="3" t="s">
        <v>183</v>
      </c>
    </row>
    <row r="941" customFormat="false" ht="18.7" hidden="false" customHeight="true" outlineLevel="0" collapsed="false">
      <c r="A941" s="8" t="n">
        <v>940</v>
      </c>
      <c r="B941" s="3" t="s">
        <v>1844</v>
      </c>
      <c r="C941" s="3" t="s">
        <v>1515</v>
      </c>
      <c r="D941" s="3" t="s">
        <v>1516</v>
      </c>
      <c r="E941" s="3" t="s">
        <v>332</v>
      </c>
      <c r="F941" s="9" t="n">
        <v>45166</v>
      </c>
      <c r="G941" s="10" t="s">
        <v>930</v>
      </c>
      <c r="H941" s="11" t="n">
        <v>45166.3541666667</v>
      </c>
      <c r="I941" s="3" t="s">
        <v>823</v>
      </c>
      <c r="J941" s="1" t="s">
        <v>157</v>
      </c>
      <c r="K941" s="3" t="s">
        <v>188</v>
      </c>
      <c r="L941" s="3" t="s">
        <v>159</v>
      </c>
    </row>
    <row r="942" customFormat="false" ht="18.7" hidden="false" customHeight="true" outlineLevel="0" collapsed="false">
      <c r="A942" s="8" t="n">
        <v>941</v>
      </c>
      <c r="B942" s="3" t="s">
        <v>2146</v>
      </c>
      <c r="C942" s="3" t="s">
        <v>2147</v>
      </c>
      <c r="D942" s="3" t="s">
        <v>2148</v>
      </c>
      <c r="E942" s="3" t="s">
        <v>348</v>
      </c>
      <c r="F942" s="9" t="n">
        <v>45166</v>
      </c>
      <c r="G942" s="10" t="s">
        <v>1316</v>
      </c>
      <c r="H942" s="11" t="n">
        <v>45166.3645833333</v>
      </c>
      <c r="I942" s="3" t="s">
        <v>823</v>
      </c>
      <c r="J942" s="1" t="s">
        <v>157</v>
      </c>
      <c r="K942" s="3" t="s">
        <v>188</v>
      </c>
      <c r="L942" s="3" t="s">
        <v>159</v>
      </c>
    </row>
    <row r="943" customFormat="false" ht="18.7" hidden="false" customHeight="true" outlineLevel="0" collapsed="false">
      <c r="A943" s="8" t="n">
        <v>942</v>
      </c>
      <c r="B943" s="3" t="s">
        <v>2179</v>
      </c>
      <c r="C943" s="3" t="s">
        <v>2180</v>
      </c>
      <c r="D943" s="3" t="s">
        <v>2181</v>
      </c>
      <c r="E943" s="3" t="s">
        <v>1147</v>
      </c>
      <c r="F943" s="9" t="n">
        <v>45166</v>
      </c>
      <c r="G943" s="10" t="s">
        <v>1619</v>
      </c>
      <c r="H943" s="11" t="n">
        <v>45166.3680555556</v>
      </c>
      <c r="I943" s="3" t="s">
        <v>823</v>
      </c>
      <c r="J943" s="1" t="s">
        <v>157</v>
      </c>
      <c r="K943" s="3" t="s">
        <v>188</v>
      </c>
      <c r="L943" s="3" t="s">
        <v>159</v>
      </c>
    </row>
    <row r="944" customFormat="false" ht="18.7" hidden="false" customHeight="true" outlineLevel="0" collapsed="false">
      <c r="A944" s="8" t="n">
        <v>943</v>
      </c>
      <c r="B944" s="3" t="s">
        <v>2362</v>
      </c>
      <c r="C944" s="3" t="s">
        <v>2363</v>
      </c>
      <c r="D944" s="3" t="s">
        <v>2364</v>
      </c>
      <c r="E944" s="3" t="s">
        <v>792</v>
      </c>
      <c r="F944" s="9" t="n">
        <v>45170</v>
      </c>
      <c r="G944" s="10" t="s">
        <v>1316</v>
      </c>
      <c r="H944" s="11" t="n">
        <v>45170.3645833333</v>
      </c>
      <c r="I944" s="3" t="s">
        <v>823</v>
      </c>
      <c r="J944" s="1" t="s">
        <v>157</v>
      </c>
      <c r="K944" s="3" t="s">
        <v>188</v>
      </c>
      <c r="L944" s="3" t="s">
        <v>159</v>
      </c>
    </row>
    <row r="945" customFormat="false" ht="18.7" hidden="false" customHeight="true" outlineLevel="0" collapsed="false">
      <c r="A945" s="8" t="n">
        <v>944</v>
      </c>
      <c r="B945" s="3" t="s">
        <v>2155</v>
      </c>
      <c r="C945" s="3" t="s">
        <v>2156</v>
      </c>
      <c r="D945" s="3" t="s">
        <v>2157</v>
      </c>
      <c r="E945" s="3" t="s">
        <v>792</v>
      </c>
      <c r="F945" s="9" t="n">
        <v>45170</v>
      </c>
      <c r="G945" s="10" t="s">
        <v>1316</v>
      </c>
      <c r="H945" s="11" t="n">
        <v>45170.3645833333</v>
      </c>
      <c r="I945" s="3" t="s">
        <v>823</v>
      </c>
      <c r="J945" s="1" t="s">
        <v>157</v>
      </c>
      <c r="K945" s="3" t="s">
        <v>188</v>
      </c>
      <c r="L945" s="3" t="s">
        <v>159</v>
      </c>
    </row>
    <row r="946" customFormat="false" ht="18.7" hidden="false" customHeight="true" outlineLevel="0" collapsed="false">
      <c r="A946" s="8" t="n">
        <v>945</v>
      </c>
      <c r="B946" s="3" t="s">
        <v>2365</v>
      </c>
      <c r="C946" s="3" t="s">
        <v>2366</v>
      </c>
      <c r="D946" s="3" t="s">
        <v>2367</v>
      </c>
      <c r="E946" s="3" t="s">
        <v>436</v>
      </c>
      <c r="F946" s="9" t="n">
        <v>45170</v>
      </c>
      <c r="G946" s="10" t="s">
        <v>333</v>
      </c>
      <c r="H946" s="11" t="n">
        <v>45170.5625</v>
      </c>
      <c r="I946" s="3" t="s">
        <v>338</v>
      </c>
      <c r="J946" s="1" t="s">
        <v>157</v>
      </c>
      <c r="K946" s="3" t="s">
        <v>188</v>
      </c>
      <c r="L946" s="3" t="s">
        <v>183</v>
      </c>
    </row>
    <row r="947" customFormat="false" ht="18.7" hidden="false" customHeight="true" outlineLevel="0" collapsed="false">
      <c r="A947" s="8" t="n">
        <v>946</v>
      </c>
      <c r="B947" s="3" t="s">
        <v>2368</v>
      </c>
      <c r="C947" s="3" t="s">
        <v>2369</v>
      </c>
      <c r="D947" s="3" t="s">
        <v>2370</v>
      </c>
      <c r="E947" s="3" t="s">
        <v>436</v>
      </c>
      <c r="F947" s="9" t="n">
        <v>45174</v>
      </c>
      <c r="G947" s="10" t="s">
        <v>349</v>
      </c>
      <c r="H947" s="11" t="n">
        <v>45174.375</v>
      </c>
      <c r="I947" s="3" t="s">
        <v>338</v>
      </c>
      <c r="J947" s="1" t="s">
        <v>157</v>
      </c>
      <c r="K947" s="3" t="s">
        <v>188</v>
      </c>
      <c r="L947" s="3" t="s">
        <v>183</v>
      </c>
    </row>
    <row r="948" customFormat="false" ht="18.7" hidden="false" customHeight="true" outlineLevel="0" collapsed="false">
      <c r="A948" s="8" t="n">
        <v>947</v>
      </c>
      <c r="B948" s="3" t="s">
        <v>2371</v>
      </c>
      <c r="C948" s="3" t="s">
        <v>2372</v>
      </c>
      <c r="D948" s="3" t="s">
        <v>2373</v>
      </c>
      <c r="E948" s="3" t="s">
        <v>436</v>
      </c>
      <c r="F948" s="9" t="n">
        <v>45174</v>
      </c>
      <c r="G948" s="10" t="s">
        <v>437</v>
      </c>
      <c r="H948" s="11" t="n">
        <v>45174.3958333333</v>
      </c>
      <c r="I948" s="3" t="s">
        <v>338</v>
      </c>
      <c r="J948" s="1" t="s">
        <v>157</v>
      </c>
      <c r="K948" s="3" t="s">
        <v>188</v>
      </c>
      <c r="L948" s="3" t="s">
        <v>183</v>
      </c>
    </row>
    <row r="949" customFormat="false" ht="18.7" hidden="false" customHeight="true" outlineLevel="0" collapsed="false">
      <c r="A949" s="8" t="n">
        <v>948</v>
      </c>
      <c r="B949" s="3" t="s">
        <v>2374</v>
      </c>
      <c r="C949" s="3" t="s">
        <v>2375</v>
      </c>
      <c r="D949" s="3" t="s">
        <v>2376</v>
      </c>
      <c r="E949" s="3" t="s">
        <v>792</v>
      </c>
      <c r="F949" s="9" t="n">
        <v>45174</v>
      </c>
      <c r="G949" s="10" t="s">
        <v>311</v>
      </c>
      <c r="H949" s="11" t="n">
        <v>45174.4166666667</v>
      </c>
      <c r="I949" s="3" t="s">
        <v>338</v>
      </c>
      <c r="J949" s="1" t="s">
        <v>157</v>
      </c>
      <c r="K949" s="3" t="s">
        <v>188</v>
      </c>
      <c r="L949" s="3" t="s">
        <v>183</v>
      </c>
    </row>
    <row r="950" customFormat="false" ht="18.7" hidden="false" customHeight="true" outlineLevel="0" collapsed="false">
      <c r="A950" s="8" t="n">
        <v>949</v>
      </c>
      <c r="B950" s="3" t="s">
        <v>2377</v>
      </c>
      <c r="C950" s="3" t="s">
        <v>2378</v>
      </c>
      <c r="D950" s="3" t="s">
        <v>2379</v>
      </c>
      <c r="E950" s="3" t="s">
        <v>436</v>
      </c>
      <c r="F950" s="9" t="n">
        <v>45174</v>
      </c>
      <c r="G950" s="10" t="s">
        <v>196</v>
      </c>
      <c r="H950" s="11" t="n">
        <v>45174.4375</v>
      </c>
      <c r="I950" s="3" t="s">
        <v>338</v>
      </c>
      <c r="J950" s="1" t="s">
        <v>157</v>
      </c>
      <c r="K950" s="3" t="s">
        <v>188</v>
      </c>
      <c r="L950" s="3" t="s">
        <v>183</v>
      </c>
    </row>
    <row r="951" customFormat="false" ht="18.7" hidden="false" customHeight="true" outlineLevel="0" collapsed="false">
      <c r="A951" s="8" t="n">
        <v>950</v>
      </c>
      <c r="B951" s="3" t="s">
        <v>2380</v>
      </c>
      <c r="C951" s="3" t="s">
        <v>2381</v>
      </c>
      <c r="D951" s="3" t="s">
        <v>2382</v>
      </c>
      <c r="E951" s="3" t="s">
        <v>432</v>
      </c>
      <c r="F951" s="9" t="n">
        <v>45174</v>
      </c>
      <c r="G951" s="10" t="s">
        <v>333</v>
      </c>
      <c r="H951" s="11" t="n">
        <v>45174.5625</v>
      </c>
      <c r="I951" s="3" t="s">
        <v>338</v>
      </c>
      <c r="J951" s="1" t="s">
        <v>157</v>
      </c>
      <c r="K951" s="3" t="s">
        <v>188</v>
      </c>
      <c r="L951" s="3" t="s">
        <v>183</v>
      </c>
    </row>
    <row r="952" customFormat="false" ht="18.7" hidden="false" customHeight="true" outlineLevel="0" collapsed="false">
      <c r="A952" s="8" t="n">
        <v>951</v>
      </c>
      <c r="B952" s="3" t="s">
        <v>2383</v>
      </c>
      <c r="C952" s="3" t="s">
        <v>2384</v>
      </c>
      <c r="D952" s="3" t="s">
        <v>2385</v>
      </c>
      <c r="E952" s="3" t="s">
        <v>436</v>
      </c>
      <c r="F952" s="9" t="n">
        <v>45174</v>
      </c>
      <c r="G952" s="10" t="s">
        <v>250</v>
      </c>
      <c r="H952" s="11" t="n">
        <v>45174.5833333333</v>
      </c>
      <c r="I952" s="3" t="s">
        <v>338</v>
      </c>
      <c r="J952" s="1" t="s">
        <v>157</v>
      </c>
      <c r="K952" s="3" t="s">
        <v>188</v>
      </c>
      <c r="L952" s="3" t="s">
        <v>183</v>
      </c>
    </row>
    <row r="953" customFormat="false" ht="18.7" hidden="false" customHeight="true" outlineLevel="0" collapsed="false">
      <c r="A953" s="8" t="n">
        <v>952</v>
      </c>
      <c r="B953" s="3" t="s">
        <v>2386</v>
      </c>
      <c r="C953" s="3" t="s">
        <v>2387</v>
      </c>
      <c r="D953" s="3" t="s">
        <v>2388</v>
      </c>
      <c r="E953" s="3" t="s">
        <v>792</v>
      </c>
      <c r="F953" s="9" t="n">
        <v>45174</v>
      </c>
      <c r="G953" s="10" t="s">
        <v>258</v>
      </c>
      <c r="H953" s="11" t="n">
        <v>45174.6041666667</v>
      </c>
      <c r="I953" s="3" t="s">
        <v>338</v>
      </c>
      <c r="J953" s="1" t="s">
        <v>157</v>
      </c>
      <c r="K953" s="3" t="s">
        <v>188</v>
      </c>
      <c r="L953" s="3" t="s">
        <v>183</v>
      </c>
    </row>
    <row r="954" customFormat="false" ht="18.7" hidden="false" customHeight="true" outlineLevel="0" collapsed="false">
      <c r="A954" s="8" t="n">
        <v>953</v>
      </c>
      <c r="B954" s="3" t="s">
        <v>2389</v>
      </c>
      <c r="C954" s="3" t="s">
        <v>2390</v>
      </c>
      <c r="D954" s="3" t="s">
        <v>2391</v>
      </c>
      <c r="E954" s="3" t="s">
        <v>455</v>
      </c>
      <c r="F954" s="9" t="n">
        <v>45174</v>
      </c>
      <c r="G954" s="10" t="s">
        <v>218</v>
      </c>
      <c r="H954" s="11" t="n">
        <v>45174.625</v>
      </c>
      <c r="I954" s="3" t="s">
        <v>486</v>
      </c>
      <c r="J954" s="1" t="s">
        <v>157</v>
      </c>
      <c r="K954" s="3" t="s">
        <v>188</v>
      </c>
      <c r="L954" s="3" t="s">
        <v>183</v>
      </c>
    </row>
    <row r="955" customFormat="false" ht="18.7" hidden="false" customHeight="true" outlineLevel="0" collapsed="false">
      <c r="A955" s="8" t="n">
        <v>954</v>
      </c>
      <c r="B955" s="3" t="s">
        <v>2389</v>
      </c>
      <c r="C955" s="3" t="s">
        <v>2390</v>
      </c>
      <c r="D955" s="3" t="s">
        <v>2391</v>
      </c>
      <c r="E955" s="3" t="s">
        <v>455</v>
      </c>
      <c r="F955" s="9" t="n">
        <v>45174</v>
      </c>
      <c r="G955" s="10" t="s">
        <v>218</v>
      </c>
      <c r="H955" s="11" t="n">
        <v>45174.625</v>
      </c>
      <c r="I955" s="3" t="s">
        <v>182</v>
      </c>
      <c r="J955" s="1" t="s">
        <v>157</v>
      </c>
      <c r="K955" s="3" t="s">
        <v>188</v>
      </c>
      <c r="L955" s="3" t="s">
        <v>183</v>
      </c>
    </row>
    <row r="956" customFormat="false" ht="18.7" hidden="false" customHeight="true" outlineLevel="0" collapsed="false">
      <c r="A956" s="8" t="n">
        <v>955</v>
      </c>
      <c r="B956" s="3" t="s">
        <v>2392</v>
      </c>
      <c r="C956" s="3" t="s">
        <v>2393</v>
      </c>
      <c r="D956" s="3" t="s">
        <v>2394</v>
      </c>
      <c r="E956" s="3" t="s">
        <v>436</v>
      </c>
      <c r="F956" s="9" t="n">
        <v>45175</v>
      </c>
      <c r="G956" s="10" t="s">
        <v>196</v>
      </c>
      <c r="H956" s="11" t="n">
        <v>45175.4375</v>
      </c>
      <c r="I956" s="3" t="s">
        <v>338</v>
      </c>
      <c r="J956" s="1" t="s">
        <v>157</v>
      </c>
      <c r="K956" s="3" t="s">
        <v>188</v>
      </c>
      <c r="L956" s="3" t="s">
        <v>183</v>
      </c>
    </row>
    <row r="957" customFormat="false" ht="18.7" hidden="false" customHeight="true" outlineLevel="0" collapsed="false">
      <c r="A957" s="8" t="n">
        <v>956</v>
      </c>
      <c r="B957" s="3" t="s">
        <v>1093</v>
      </c>
      <c r="C957" s="3" t="s">
        <v>1094</v>
      </c>
      <c r="D957" s="3" t="s">
        <v>1095</v>
      </c>
      <c r="E957" s="3" t="s">
        <v>436</v>
      </c>
      <c r="F957" s="9" t="n">
        <v>45175</v>
      </c>
      <c r="G957" s="10" t="s">
        <v>316</v>
      </c>
      <c r="H957" s="11" t="n">
        <v>45175.4583333333</v>
      </c>
      <c r="I957" s="3" t="s">
        <v>448</v>
      </c>
      <c r="J957" s="1" t="s">
        <v>157</v>
      </c>
      <c r="K957" s="3" t="s">
        <v>188</v>
      </c>
      <c r="L957" s="3" t="s">
        <v>183</v>
      </c>
    </row>
    <row r="958" customFormat="false" ht="18.7" hidden="false" customHeight="true" outlineLevel="0" collapsed="false">
      <c r="A958" s="8" t="n">
        <v>957</v>
      </c>
      <c r="B958" s="3" t="s">
        <v>1239</v>
      </c>
      <c r="C958" s="3" t="s">
        <v>1240</v>
      </c>
      <c r="D958" s="3" t="s">
        <v>1241</v>
      </c>
      <c r="E958" s="3" t="s">
        <v>436</v>
      </c>
      <c r="F958" s="9" t="n">
        <v>45175</v>
      </c>
      <c r="G958" s="10" t="s">
        <v>242</v>
      </c>
      <c r="H958" s="11" t="n">
        <v>45175.4791666667</v>
      </c>
      <c r="I958" s="3" t="s">
        <v>486</v>
      </c>
      <c r="J958" s="1" t="s">
        <v>157</v>
      </c>
      <c r="K958" s="3" t="s">
        <v>188</v>
      </c>
      <c r="L958" s="3" t="s">
        <v>183</v>
      </c>
    </row>
    <row r="959" customFormat="false" ht="18.7" hidden="false" customHeight="true" outlineLevel="0" collapsed="false">
      <c r="A959" s="8" t="n">
        <v>958</v>
      </c>
      <c r="B959" s="3" t="s">
        <v>2395</v>
      </c>
      <c r="C959" s="3" t="s">
        <v>2396</v>
      </c>
      <c r="D959" s="3" t="s">
        <v>2397</v>
      </c>
      <c r="E959" s="3" t="s">
        <v>436</v>
      </c>
      <c r="F959" s="9" t="n">
        <v>45175</v>
      </c>
      <c r="G959" s="10" t="s">
        <v>333</v>
      </c>
      <c r="H959" s="11" t="n">
        <v>45175.5625</v>
      </c>
      <c r="I959" s="3" t="s">
        <v>338</v>
      </c>
      <c r="J959" s="1" t="s">
        <v>157</v>
      </c>
      <c r="K959" s="3" t="s">
        <v>188</v>
      </c>
      <c r="L959" s="3" t="s">
        <v>183</v>
      </c>
    </row>
    <row r="960" customFormat="false" ht="18.7" hidden="false" customHeight="true" outlineLevel="0" collapsed="false">
      <c r="A960" s="8" t="n">
        <v>959</v>
      </c>
      <c r="B960" s="3" t="s">
        <v>2398</v>
      </c>
      <c r="C960" s="3" t="s">
        <v>2399</v>
      </c>
      <c r="D960" s="3" t="s">
        <v>2400</v>
      </c>
      <c r="E960" s="3" t="s">
        <v>436</v>
      </c>
      <c r="F960" s="9" t="n">
        <v>45175</v>
      </c>
      <c r="G960" s="10" t="s">
        <v>250</v>
      </c>
      <c r="H960" s="11" t="n">
        <v>45175.5833333333</v>
      </c>
      <c r="I960" s="3" t="s">
        <v>338</v>
      </c>
      <c r="J960" s="1" t="s">
        <v>157</v>
      </c>
      <c r="K960" s="3" t="s">
        <v>188</v>
      </c>
      <c r="L960" s="3" t="s">
        <v>183</v>
      </c>
    </row>
    <row r="961" customFormat="false" ht="18.7" hidden="false" customHeight="true" outlineLevel="0" collapsed="false">
      <c r="A961" s="8" t="n">
        <v>960</v>
      </c>
      <c r="B961" s="3" t="s">
        <v>2401</v>
      </c>
      <c r="C961" s="3" t="s">
        <v>2402</v>
      </c>
      <c r="D961" s="3" t="s">
        <v>2403</v>
      </c>
      <c r="E961" s="3" t="s">
        <v>432</v>
      </c>
      <c r="F961" s="9" t="n">
        <v>45175</v>
      </c>
      <c r="G961" s="10" t="s">
        <v>258</v>
      </c>
      <c r="H961" s="11" t="n">
        <v>45175.6041666667</v>
      </c>
      <c r="I961" s="3" t="s">
        <v>338</v>
      </c>
      <c r="J961" s="1" t="s">
        <v>157</v>
      </c>
      <c r="K961" s="3" t="s">
        <v>188</v>
      </c>
      <c r="L961" s="3" t="s">
        <v>183</v>
      </c>
    </row>
    <row r="962" customFormat="false" ht="18.7" hidden="false" customHeight="true" outlineLevel="0" collapsed="false">
      <c r="A962" s="8" t="n">
        <v>961</v>
      </c>
      <c r="B962" s="3" t="s">
        <v>2404</v>
      </c>
      <c r="C962" s="3" t="s">
        <v>2405</v>
      </c>
      <c r="D962" s="3" t="s">
        <v>2406</v>
      </c>
      <c r="E962" s="3" t="s">
        <v>436</v>
      </c>
      <c r="F962" s="9" t="n">
        <v>45175</v>
      </c>
      <c r="G962" s="10" t="s">
        <v>218</v>
      </c>
      <c r="H962" s="11" t="n">
        <v>45175.625</v>
      </c>
      <c r="I962" s="3" t="s">
        <v>338</v>
      </c>
      <c r="J962" s="1" t="s">
        <v>157</v>
      </c>
      <c r="K962" s="3" t="s">
        <v>188</v>
      </c>
      <c r="L962" s="3" t="s">
        <v>183</v>
      </c>
    </row>
    <row r="963" customFormat="false" ht="18.7" hidden="false" customHeight="true" outlineLevel="0" collapsed="false">
      <c r="A963" s="8" t="n">
        <v>962</v>
      </c>
      <c r="B963" s="3" t="s">
        <v>742</v>
      </c>
      <c r="C963" s="3" t="s">
        <v>743</v>
      </c>
      <c r="D963" s="3" t="s">
        <v>744</v>
      </c>
      <c r="E963" s="3" t="s">
        <v>348</v>
      </c>
      <c r="F963" s="9" t="n">
        <v>45176</v>
      </c>
      <c r="G963" s="10" t="s">
        <v>437</v>
      </c>
      <c r="H963" s="11" t="n">
        <v>45176.3958333333</v>
      </c>
      <c r="I963" s="3" t="s">
        <v>338</v>
      </c>
      <c r="J963" s="1" t="s">
        <v>157</v>
      </c>
      <c r="K963" s="3" t="s">
        <v>188</v>
      </c>
      <c r="L963" s="3" t="s">
        <v>183</v>
      </c>
    </row>
    <row r="964" customFormat="false" ht="18.7" hidden="false" customHeight="true" outlineLevel="0" collapsed="false">
      <c r="A964" s="8" t="n">
        <v>963</v>
      </c>
      <c r="B964" s="3" t="s">
        <v>2080</v>
      </c>
      <c r="C964" s="3" t="s">
        <v>2081</v>
      </c>
      <c r="D964" s="3" t="s">
        <v>2082</v>
      </c>
      <c r="E964" s="3" t="s">
        <v>332</v>
      </c>
      <c r="F964" s="9" t="n">
        <v>45176</v>
      </c>
      <c r="G964" s="10" t="s">
        <v>311</v>
      </c>
      <c r="H964" s="11" t="n">
        <v>45176.4166666667</v>
      </c>
      <c r="I964" s="3" t="s">
        <v>338</v>
      </c>
      <c r="J964" s="1" t="s">
        <v>157</v>
      </c>
      <c r="K964" s="3" t="s">
        <v>188</v>
      </c>
      <c r="L964" s="3" t="s">
        <v>183</v>
      </c>
    </row>
    <row r="965" customFormat="false" ht="18.7" hidden="false" customHeight="true" outlineLevel="0" collapsed="false">
      <c r="A965" s="8" t="n">
        <v>964</v>
      </c>
      <c r="B965" s="3" t="s">
        <v>2407</v>
      </c>
      <c r="C965" s="3" t="s">
        <v>2408</v>
      </c>
      <c r="D965" s="3" t="s">
        <v>2409</v>
      </c>
      <c r="E965" s="3" t="s">
        <v>436</v>
      </c>
      <c r="F965" s="9" t="n">
        <v>45176</v>
      </c>
      <c r="G965" s="10" t="s">
        <v>218</v>
      </c>
      <c r="H965" s="11" t="n">
        <v>45176.625</v>
      </c>
      <c r="I965" s="3" t="s">
        <v>486</v>
      </c>
      <c r="J965" s="1" t="s">
        <v>157</v>
      </c>
      <c r="K965" s="3" t="s">
        <v>188</v>
      </c>
      <c r="L965" s="3" t="s">
        <v>183</v>
      </c>
    </row>
    <row r="966" customFormat="false" ht="18.7" hidden="false" customHeight="true" outlineLevel="0" collapsed="false">
      <c r="A966" s="8" t="n">
        <v>965</v>
      </c>
      <c r="B966" s="3" t="s">
        <v>2410</v>
      </c>
      <c r="C966" s="3" t="s">
        <v>2411</v>
      </c>
      <c r="D966" s="3" t="s">
        <v>2412</v>
      </c>
      <c r="E966" s="3" t="s">
        <v>332</v>
      </c>
      <c r="F966" s="9" t="n">
        <v>45180</v>
      </c>
      <c r="G966" s="10" t="s">
        <v>311</v>
      </c>
      <c r="H966" s="11" t="n">
        <v>45180.4166666667</v>
      </c>
      <c r="I966" s="3" t="s">
        <v>338</v>
      </c>
      <c r="J966" s="1" t="s">
        <v>157</v>
      </c>
      <c r="K966" s="3" t="s">
        <v>188</v>
      </c>
      <c r="L966" s="3" t="s">
        <v>183</v>
      </c>
    </row>
    <row r="967" customFormat="false" ht="18.7" hidden="false" customHeight="true" outlineLevel="0" collapsed="false">
      <c r="A967" s="8" t="n">
        <v>966</v>
      </c>
      <c r="B967" s="3" t="s">
        <v>2413</v>
      </c>
      <c r="C967" s="3" t="s">
        <v>2414</v>
      </c>
      <c r="D967" s="3" t="s">
        <v>2415</v>
      </c>
      <c r="E967" s="3" t="s">
        <v>154</v>
      </c>
      <c r="F967" s="9" t="n">
        <v>45181</v>
      </c>
      <c r="G967" s="10" t="s">
        <v>311</v>
      </c>
      <c r="H967" s="11" t="n">
        <v>45181.4166666667</v>
      </c>
      <c r="I967" s="3" t="s">
        <v>156</v>
      </c>
      <c r="J967" s="1" t="s">
        <v>157</v>
      </c>
      <c r="K967" s="3" t="s">
        <v>188</v>
      </c>
      <c r="L967" s="3" t="s">
        <v>183</v>
      </c>
    </row>
    <row r="968" customFormat="false" ht="18.7" hidden="false" customHeight="true" outlineLevel="0" collapsed="false">
      <c r="A968" s="8" t="n">
        <v>967</v>
      </c>
      <c r="B968" s="3" t="s">
        <v>2416</v>
      </c>
      <c r="C968" s="3" t="s">
        <v>2417</v>
      </c>
      <c r="D968" s="3" t="s">
        <v>2418</v>
      </c>
      <c r="E968" s="3" t="s">
        <v>166</v>
      </c>
      <c r="F968" s="9" t="n">
        <v>45181</v>
      </c>
      <c r="G968" s="10" t="s">
        <v>155</v>
      </c>
      <c r="H968" s="11" t="n">
        <v>45181.4270833333</v>
      </c>
      <c r="I968" s="3" t="s">
        <v>156</v>
      </c>
      <c r="J968" s="1" t="s">
        <v>157</v>
      </c>
      <c r="K968" s="3" t="s">
        <v>188</v>
      </c>
      <c r="L968" s="3" t="s">
        <v>159</v>
      </c>
    </row>
    <row r="969" customFormat="false" ht="18.7" hidden="false" customHeight="true" outlineLevel="0" collapsed="false">
      <c r="A969" s="8" t="n">
        <v>968</v>
      </c>
      <c r="B969" s="3" t="s">
        <v>2419</v>
      </c>
      <c r="C969" s="3" t="s">
        <v>2420</v>
      </c>
      <c r="D969" s="3" t="s">
        <v>2421</v>
      </c>
      <c r="E969" s="3" t="s">
        <v>154</v>
      </c>
      <c r="F969" s="9" t="n">
        <v>45181</v>
      </c>
      <c r="G969" s="10" t="s">
        <v>196</v>
      </c>
      <c r="H969" s="11" t="n">
        <v>45181.4375</v>
      </c>
      <c r="I969" s="3" t="s">
        <v>182</v>
      </c>
      <c r="J969" s="1" t="s">
        <v>157</v>
      </c>
      <c r="K969" s="3" t="s">
        <v>188</v>
      </c>
      <c r="L969" s="3" t="s">
        <v>162</v>
      </c>
    </row>
    <row r="970" customFormat="false" ht="18.7" hidden="false" customHeight="true" outlineLevel="0" collapsed="false">
      <c r="A970" s="8" t="n">
        <v>969</v>
      </c>
      <c r="B970" s="3" t="s">
        <v>2422</v>
      </c>
      <c r="C970" s="3" t="s">
        <v>2423</v>
      </c>
      <c r="D970" s="3" t="s">
        <v>2424</v>
      </c>
      <c r="E970" s="3" t="s">
        <v>154</v>
      </c>
      <c r="F970" s="9" t="n">
        <v>45181</v>
      </c>
      <c r="G970" s="10" t="s">
        <v>167</v>
      </c>
      <c r="H970" s="11" t="n">
        <v>45181.46875</v>
      </c>
      <c r="I970" s="3" t="s">
        <v>168</v>
      </c>
      <c r="J970" s="1" t="s">
        <v>157</v>
      </c>
      <c r="K970" s="3" t="s">
        <v>188</v>
      </c>
      <c r="L970" s="3" t="s">
        <v>183</v>
      </c>
    </row>
    <row r="971" customFormat="false" ht="18.7" hidden="false" customHeight="true" outlineLevel="0" collapsed="false">
      <c r="A971" s="8" t="n">
        <v>970</v>
      </c>
      <c r="B971" s="3" t="s">
        <v>2425</v>
      </c>
      <c r="C971" s="3" t="s">
        <v>2426</v>
      </c>
      <c r="D971" s="3" t="s">
        <v>2427</v>
      </c>
      <c r="E971" s="3" t="s">
        <v>154</v>
      </c>
      <c r="F971" s="9" t="n">
        <v>45181</v>
      </c>
      <c r="G971" s="10" t="s">
        <v>173</v>
      </c>
      <c r="H971" s="11" t="n">
        <v>45181.4895833333</v>
      </c>
      <c r="I971" s="3" t="s">
        <v>156</v>
      </c>
      <c r="J971" s="1" t="s">
        <v>157</v>
      </c>
      <c r="K971" s="3" t="s">
        <v>188</v>
      </c>
      <c r="L971" s="3" t="s">
        <v>183</v>
      </c>
    </row>
    <row r="972" customFormat="false" ht="18.7" hidden="false" customHeight="true" outlineLevel="0" collapsed="false">
      <c r="A972" s="8" t="n">
        <v>971</v>
      </c>
      <c r="B972" s="3" t="s">
        <v>2425</v>
      </c>
      <c r="C972" s="3" t="s">
        <v>2426</v>
      </c>
      <c r="D972" s="3" t="s">
        <v>2427</v>
      </c>
      <c r="E972" s="3" t="s">
        <v>154</v>
      </c>
      <c r="F972" s="9" t="n">
        <v>45181</v>
      </c>
      <c r="G972" s="10" t="s">
        <v>174</v>
      </c>
      <c r="H972" s="11" t="n">
        <v>45181.4902777778</v>
      </c>
      <c r="I972" s="3" t="s">
        <v>161</v>
      </c>
      <c r="J972" s="1" t="s">
        <v>157</v>
      </c>
      <c r="K972" s="3" t="s">
        <v>188</v>
      </c>
      <c r="L972" s="3" t="s">
        <v>162</v>
      </c>
    </row>
    <row r="973" customFormat="false" ht="18.7" hidden="false" customHeight="true" outlineLevel="0" collapsed="false">
      <c r="A973" s="8" t="n">
        <v>972</v>
      </c>
      <c r="B973" s="3" t="s">
        <v>2428</v>
      </c>
      <c r="C973" s="3" t="s">
        <v>2429</v>
      </c>
      <c r="D973" s="3" t="s">
        <v>2430</v>
      </c>
      <c r="E973" s="3" t="s">
        <v>332</v>
      </c>
      <c r="F973" s="9" t="n">
        <v>45182</v>
      </c>
      <c r="G973" s="10" t="s">
        <v>196</v>
      </c>
      <c r="H973" s="11" t="n">
        <v>45182.4375</v>
      </c>
      <c r="I973" s="3" t="s">
        <v>338</v>
      </c>
      <c r="J973" s="1" t="s">
        <v>157</v>
      </c>
      <c r="K973" s="3" t="s">
        <v>188</v>
      </c>
      <c r="L973" s="3" t="s">
        <v>183</v>
      </c>
    </row>
    <row r="974" customFormat="false" ht="18.7" hidden="false" customHeight="true" outlineLevel="0" collapsed="false">
      <c r="A974" s="8" t="n">
        <v>973</v>
      </c>
      <c r="B974" s="3" t="s">
        <v>2431</v>
      </c>
      <c r="C974" s="3" t="s">
        <v>2432</v>
      </c>
      <c r="D974" s="3" t="s">
        <v>2433</v>
      </c>
      <c r="E974" s="3" t="s">
        <v>332</v>
      </c>
      <c r="F974" s="9" t="n">
        <v>45182</v>
      </c>
      <c r="G974" s="10" t="s">
        <v>196</v>
      </c>
      <c r="H974" s="11" t="n">
        <v>45182.4375</v>
      </c>
      <c r="I974" s="3" t="s">
        <v>338</v>
      </c>
      <c r="J974" s="1" t="s">
        <v>157</v>
      </c>
      <c r="K974" s="3" t="s">
        <v>188</v>
      </c>
      <c r="L974" s="3" t="s">
        <v>183</v>
      </c>
    </row>
    <row r="975" customFormat="false" ht="18.7" hidden="false" customHeight="true" outlineLevel="0" collapsed="false">
      <c r="A975" s="8" t="n">
        <v>974</v>
      </c>
      <c r="B975" s="3" t="s">
        <v>2434</v>
      </c>
      <c r="C975" s="3" t="s">
        <v>2435</v>
      </c>
      <c r="D975" s="3" t="s">
        <v>2436</v>
      </c>
      <c r="E975" s="3" t="s">
        <v>332</v>
      </c>
      <c r="F975" s="9" t="n">
        <v>45182</v>
      </c>
      <c r="G975" s="10" t="s">
        <v>333</v>
      </c>
      <c r="H975" s="11" t="n">
        <v>45182.5625</v>
      </c>
      <c r="I975" s="3" t="s">
        <v>338</v>
      </c>
      <c r="J975" s="1" t="s">
        <v>157</v>
      </c>
      <c r="K975" s="3" t="s">
        <v>188</v>
      </c>
      <c r="L975" s="3" t="s">
        <v>183</v>
      </c>
    </row>
    <row r="976" customFormat="false" ht="18.7" hidden="false" customHeight="true" outlineLevel="0" collapsed="false">
      <c r="A976" s="8" t="n">
        <v>975</v>
      </c>
      <c r="B976" s="3" t="s">
        <v>2395</v>
      </c>
      <c r="C976" s="3" t="s">
        <v>2396</v>
      </c>
      <c r="D976" s="3" t="s">
        <v>2397</v>
      </c>
      <c r="E976" s="3" t="s">
        <v>436</v>
      </c>
      <c r="F976" s="9" t="n">
        <v>45183</v>
      </c>
      <c r="G976" s="10" t="s">
        <v>1619</v>
      </c>
      <c r="H976" s="11" t="n">
        <v>45183.3680555556</v>
      </c>
      <c r="I976" s="3" t="s">
        <v>367</v>
      </c>
      <c r="J976" s="1" t="s">
        <v>157</v>
      </c>
      <c r="K976" s="3" t="s">
        <v>188</v>
      </c>
      <c r="L976" s="3" t="s">
        <v>159</v>
      </c>
    </row>
    <row r="977" customFormat="false" ht="18.7" hidden="false" customHeight="true" outlineLevel="0" collapsed="false">
      <c r="A977" s="8" t="n">
        <v>976</v>
      </c>
      <c r="B977" s="3" t="s">
        <v>2437</v>
      </c>
      <c r="C977" s="3" t="s">
        <v>2438</v>
      </c>
      <c r="D977" s="3" t="s">
        <v>2439</v>
      </c>
      <c r="E977" s="3" t="s">
        <v>332</v>
      </c>
      <c r="F977" s="9" t="n">
        <v>45183</v>
      </c>
      <c r="G977" s="10" t="s">
        <v>349</v>
      </c>
      <c r="H977" s="11" t="n">
        <v>45183.375</v>
      </c>
      <c r="I977" s="3" t="s">
        <v>334</v>
      </c>
      <c r="J977" s="1" t="s">
        <v>157</v>
      </c>
      <c r="K977" s="3" t="s">
        <v>188</v>
      </c>
      <c r="L977" s="3" t="s">
        <v>183</v>
      </c>
    </row>
    <row r="978" customFormat="false" ht="18.7" hidden="false" customHeight="true" outlineLevel="0" collapsed="false">
      <c r="A978" s="8" t="n">
        <v>977</v>
      </c>
      <c r="B978" s="3" t="s">
        <v>2440</v>
      </c>
      <c r="C978" s="3" t="s">
        <v>2441</v>
      </c>
      <c r="D978" s="3" t="s">
        <v>2442</v>
      </c>
      <c r="E978" s="3" t="s">
        <v>441</v>
      </c>
      <c r="F978" s="9" t="n">
        <v>45183</v>
      </c>
      <c r="G978" s="10" t="s">
        <v>311</v>
      </c>
      <c r="H978" s="11" t="n">
        <v>45183.4166666667</v>
      </c>
      <c r="I978" s="3" t="s">
        <v>338</v>
      </c>
      <c r="J978" s="1" t="s">
        <v>157</v>
      </c>
      <c r="K978" s="3" t="s">
        <v>188</v>
      </c>
      <c r="L978" s="3" t="s">
        <v>183</v>
      </c>
    </row>
    <row r="979" customFormat="false" ht="18.7" hidden="false" customHeight="true" outlineLevel="0" collapsed="false">
      <c r="A979" s="8" t="n">
        <v>978</v>
      </c>
      <c r="B979" s="3" t="s">
        <v>2443</v>
      </c>
      <c r="C979" s="3" t="s">
        <v>2444</v>
      </c>
      <c r="D979" s="3" t="s">
        <v>2445</v>
      </c>
      <c r="E979" s="3" t="s">
        <v>788</v>
      </c>
      <c r="F979" s="9" t="n">
        <v>45183</v>
      </c>
      <c r="G979" s="10" t="s">
        <v>196</v>
      </c>
      <c r="H979" s="11" t="n">
        <v>45183.4375</v>
      </c>
      <c r="I979" s="3" t="s">
        <v>338</v>
      </c>
      <c r="J979" s="1" t="s">
        <v>157</v>
      </c>
      <c r="K979" s="3" t="s">
        <v>188</v>
      </c>
      <c r="L979" s="3" t="s">
        <v>183</v>
      </c>
    </row>
    <row r="980" customFormat="false" ht="18.7" hidden="false" customHeight="true" outlineLevel="0" collapsed="false">
      <c r="A980" s="8" t="n">
        <v>979</v>
      </c>
      <c r="B980" s="3" t="s">
        <v>1239</v>
      </c>
      <c r="C980" s="3" t="s">
        <v>1240</v>
      </c>
      <c r="D980" s="3" t="s">
        <v>1241</v>
      </c>
      <c r="E980" s="3" t="s">
        <v>436</v>
      </c>
      <c r="F980" s="9" t="n">
        <v>45183</v>
      </c>
      <c r="G980" s="10" t="s">
        <v>224</v>
      </c>
      <c r="H980" s="11" t="n">
        <v>45183.6458333333</v>
      </c>
      <c r="I980" s="3" t="s">
        <v>486</v>
      </c>
      <c r="J980" s="1" t="s">
        <v>157</v>
      </c>
      <c r="K980" s="3" t="s">
        <v>188</v>
      </c>
      <c r="L980" s="3" t="s">
        <v>183</v>
      </c>
    </row>
    <row r="981" customFormat="false" ht="18.7" hidden="false" customHeight="true" outlineLevel="0" collapsed="false">
      <c r="A981" s="8" t="n">
        <v>980</v>
      </c>
      <c r="B981" s="3" t="s">
        <v>2392</v>
      </c>
      <c r="C981" s="3" t="s">
        <v>2393</v>
      </c>
      <c r="D981" s="3" t="s">
        <v>2394</v>
      </c>
      <c r="E981" s="3" t="s">
        <v>436</v>
      </c>
      <c r="F981" s="9" t="n">
        <v>45194</v>
      </c>
      <c r="G981" s="10" t="s">
        <v>1619</v>
      </c>
      <c r="H981" s="11" t="n">
        <v>45194.3680555556</v>
      </c>
      <c r="I981" s="3" t="s">
        <v>367</v>
      </c>
      <c r="J981" s="1" t="s">
        <v>157</v>
      </c>
      <c r="K981" s="3" t="s">
        <v>188</v>
      </c>
      <c r="L981" s="3" t="s">
        <v>1615</v>
      </c>
    </row>
    <row r="982" customFormat="false" ht="18.7" hidden="false" customHeight="true" outlineLevel="0" collapsed="false">
      <c r="A982" s="8" t="n">
        <v>981</v>
      </c>
      <c r="B982" s="3" t="s">
        <v>2446</v>
      </c>
      <c r="C982" s="3" t="s">
        <v>2447</v>
      </c>
      <c r="D982" s="3" t="s">
        <v>2448</v>
      </c>
      <c r="E982" s="3" t="s">
        <v>332</v>
      </c>
      <c r="F982" s="9" t="n">
        <v>45194</v>
      </c>
      <c r="G982" s="10" t="s">
        <v>333</v>
      </c>
      <c r="H982" s="11" t="n">
        <v>45194.5625</v>
      </c>
      <c r="I982" s="3" t="s">
        <v>338</v>
      </c>
      <c r="J982" s="1" t="s">
        <v>157</v>
      </c>
      <c r="K982" s="3" t="s">
        <v>188</v>
      </c>
      <c r="L982" s="3" t="s">
        <v>183</v>
      </c>
    </row>
    <row r="983" customFormat="false" ht="18.7" hidden="false" customHeight="true" outlineLevel="0" collapsed="false">
      <c r="A983" s="8" t="n">
        <v>982</v>
      </c>
      <c r="B983" s="3" t="s">
        <v>2449</v>
      </c>
      <c r="C983" s="3" t="s">
        <v>2450</v>
      </c>
      <c r="D983" s="3" t="s">
        <v>2451</v>
      </c>
      <c r="E983" s="3" t="s">
        <v>332</v>
      </c>
      <c r="F983" s="9" t="n">
        <v>45203</v>
      </c>
      <c r="G983" s="10" t="s">
        <v>250</v>
      </c>
      <c r="H983" s="11" t="n">
        <v>45203.5833333333</v>
      </c>
      <c r="I983" s="3" t="s">
        <v>486</v>
      </c>
      <c r="J983" s="1" t="s">
        <v>157</v>
      </c>
      <c r="K983" s="3" t="s">
        <v>188</v>
      </c>
      <c r="L983" s="3" t="s">
        <v>159</v>
      </c>
    </row>
    <row r="984" customFormat="false" ht="18.7" hidden="false" customHeight="true" outlineLevel="0" collapsed="false">
      <c r="A984" s="8" t="n">
        <v>983</v>
      </c>
      <c r="B984" s="3" t="s">
        <v>2452</v>
      </c>
      <c r="C984" s="3" t="s">
        <v>2453</v>
      </c>
      <c r="D984" s="3" t="s">
        <v>2454</v>
      </c>
      <c r="E984" s="3" t="s">
        <v>332</v>
      </c>
      <c r="F984" s="9" t="n">
        <v>45203</v>
      </c>
      <c r="G984" s="10" t="s">
        <v>258</v>
      </c>
      <c r="H984" s="11" t="n">
        <v>45203.6041666667</v>
      </c>
      <c r="I984" s="3" t="s">
        <v>338</v>
      </c>
      <c r="J984" s="1" t="s">
        <v>157</v>
      </c>
      <c r="K984" s="3" t="s">
        <v>188</v>
      </c>
      <c r="L984" s="3" t="s">
        <v>183</v>
      </c>
    </row>
    <row r="985" customFormat="false" ht="18.7" hidden="false" customHeight="true" outlineLevel="0" collapsed="false">
      <c r="A985" s="8" t="n">
        <v>984</v>
      </c>
      <c r="B985" s="3" t="s">
        <v>2455</v>
      </c>
      <c r="C985" s="3" t="s">
        <v>2456</v>
      </c>
      <c r="D985" s="3" t="s">
        <v>2457</v>
      </c>
      <c r="E985" s="3" t="s">
        <v>332</v>
      </c>
      <c r="F985" s="9" t="n">
        <v>45203</v>
      </c>
      <c r="G985" s="10" t="s">
        <v>224</v>
      </c>
      <c r="H985" s="11" t="n">
        <v>45203.6458333333</v>
      </c>
      <c r="I985" s="3" t="s">
        <v>338</v>
      </c>
      <c r="J985" s="1" t="s">
        <v>157</v>
      </c>
      <c r="K985" s="3" t="s">
        <v>188</v>
      </c>
      <c r="L985" s="3" t="s">
        <v>183</v>
      </c>
    </row>
    <row r="986" customFormat="false" ht="18.7" hidden="false" customHeight="true" outlineLevel="0" collapsed="false">
      <c r="A986" s="8" t="n">
        <v>985</v>
      </c>
      <c r="B986" s="3" t="s">
        <v>2458</v>
      </c>
      <c r="C986" s="3" t="s">
        <v>2459</v>
      </c>
      <c r="D986" s="3" t="s">
        <v>2460</v>
      </c>
      <c r="E986" s="3" t="s">
        <v>332</v>
      </c>
      <c r="F986" s="9" t="n">
        <v>45204</v>
      </c>
      <c r="G986" s="10" t="s">
        <v>349</v>
      </c>
      <c r="H986" s="11" t="n">
        <v>45204.375</v>
      </c>
      <c r="I986" s="3" t="s">
        <v>338</v>
      </c>
      <c r="J986" s="1" t="s">
        <v>157</v>
      </c>
      <c r="K986" s="3" t="s">
        <v>188</v>
      </c>
      <c r="L986" s="3" t="s">
        <v>183</v>
      </c>
    </row>
    <row r="987" customFormat="false" ht="18.7" hidden="false" customHeight="true" outlineLevel="0" collapsed="false">
      <c r="A987" s="8" t="n">
        <v>986</v>
      </c>
      <c r="B987" s="3" t="s">
        <v>2461</v>
      </c>
      <c r="C987" s="3" t="s">
        <v>2462</v>
      </c>
      <c r="D987" s="3" t="s">
        <v>2463</v>
      </c>
      <c r="E987" s="3" t="s">
        <v>332</v>
      </c>
      <c r="F987" s="9" t="n">
        <v>45204</v>
      </c>
      <c r="G987" s="10" t="s">
        <v>311</v>
      </c>
      <c r="H987" s="11" t="n">
        <v>45204.4166666667</v>
      </c>
      <c r="I987" s="3" t="s">
        <v>338</v>
      </c>
      <c r="J987" s="1" t="s">
        <v>157</v>
      </c>
      <c r="K987" s="3" t="s">
        <v>188</v>
      </c>
      <c r="L987" s="3" t="s">
        <v>183</v>
      </c>
    </row>
    <row r="988" customFormat="false" ht="18.7" hidden="false" customHeight="true" outlineLevel="0" collapsed="false">
      <c r="A988" s="8" t="n">
        <v>987</v>
      </c>
      <c r="B988" s="3" t="s">
        <v>1616</v>
      </c>
      <c r="C988" s="3" t="s">
        <v>1617</v>
      </c>
      <c r="D988" s="3" t="s">
        <v>1618</v>
      </c>
      <c r="E988" s="3" t="s">
        <v>441</v>
      </c>
      <c r="F988" s="9" t="n">
        <v>45204</v>
      </c>
      <c r="G988" s="10" t="s">
        <v>333</v>
      </c>
      <c r="H988" s="11" t="n">
        <v>45204.5625</v>
      </c>
      <c r="I988" s="3" t="s">
        <v>448</v>
      </c>
      <c r="J988" s="1" t="s">
        <v>157</v>
      </c>
      <c r="K988" s="3" t="s">
        <v>188</v>
      </c>
      <c r="L988" s="3" t="s">
        <v>183</v>
      </c>
    </row>
    <row r="989" customFormat="false" ht="18.7" hidden="false" customHeight="true" outlineLevel="0" collapsed="false">
      <c r="A989" s="8" t="n">
        <v>988</v>
      </c>
      <c r="B989" s="3" t="s">
        <v>2464</v>
      </c>
      <c r="C989" s="3" t="s">
        <v>2465</v>
      </c>
      <c r="D989" s="3" t="s">
        <v>2466</v>
      </c>
      <c r="E989" s="3" t="s">
        <v>332</v>
      </c>
      <c r="F989" s="9" t="n">
        <v>45205</v>
      </c>
      <c r="G989" s="10" t="s">
        <v>333</v>
      </c>
      <c r="H989" s="11" t="n">
        <v>45205.5625</v>
      </c>
      <c r="I989" s="3" t="s">
        <v>338</v>
      </c>
      <c r="J989" s="1" t="s">
        <v>157</v>
      </c>
      <c r="K989" s="3" t="s">
        <v>188</v>
      </c>
      <c r="L989" s="3" t="s">
        <v>183</v>
      </c>
    </row>
    <row r="990" customFormat="false" ht="18.7" hidden="false" customHeight="true" outlineLevel="0" collapsed="false">
      <c r="A990" s="8" t="n">
        <v>989</v>
      </c>
      <c r="B990" s="3" t="s">
        <v>2467</v>
      </c>
      <c r="C990" s="3" t="s">
        <v>2468</v>
      </c>
      <c r="D990" s="3" t="s">
        <v>2469</v>
      </c>
      <c r="E990" s="3" t="s">
        <v>223</v>
      </c>
      <c r="F990" s="9" t="n">
        <v>45208</v>
      </c>
      <c r="G990" s="10" t="s">
        <v>349</v>
      </c>
      <c r="H990" s="11" t="n">
        <v>45208.375</v>
      </c>
      <c r="I990" s="3" t="s">
        <v>359</v>
      </c>
      <c r="J990" s="1" t="s">
        <v>157</v>
      </c>
      <c r="K990" s="3" t="s">
        <v>188</v>
      </c>
      <c r="L990" s="3" t="s">
        <v>159</v>
      </c>
    </row>
    <row r="991" customFormat="false" ht="18.7" hidden="false" customHeight="true" outlineLevel="0" collapsed="false">
      <c r="A991" s="8" t="n">
        <v>990</v>
      </c>
      <c r="B991" s="3" t="s">
        <v>2470</v>
      </c>
      <c r="C991" s="3" t="s">
        <v>2471</v>
      </c>
      <c r="D991" s="3" t="s">
        <v>2472</v>
      </c>
      <c r="E991" s="3" t="s">
        <v>154</v>
      </c>
      <c r="F991" s="9" t="n">
        <v>45208</v>
      </c>
      <c r="G991" s="10" t="s">
        <v>167</v>
      </c>
      <c r="H991" s="11" t="n">
        <v>45208.46875</v>
      </c>
      <c r="I991" s="3" t="s">
        <v>359</v>
      </c>
      <c r="J991" s="1" t="s">
        <v>157</v>
      </c>
      <c r="K991" s="3" t="s">
        <v>188</v>
      </c>
      <c r="L991" s="3" t="s">
        <v>183</v>
      </c>
    </row>
    <row r="992" customFormat="false" ht="18.7" hidden="false" customHeight="true" outlineLevel="0" collapsed="false">
      <c r="A992" s="8" t="n">
        <v>991</v>
      </c>
      <c r="B992" s="3" t="s">
        <v>2470</v>
      </c>
      <c r="C992" s="3" t="s">
        <v>2471</v>
      </c>
      <c r="D992" s="3" t="s">
        <v>2472</v>
      </c>
      <c r="E992" s="3" t="s">
        <v>154</v>
      </c>
      <c r="F992" s="9" t="n">
        <v>45208</v>
      </c>
      <c r="G992" s="10" t="s">
        <v>169</v>
      </c>
      <c r="H992" s="11" t="n">
        <v>45208.4694444445</v>
      </c>
      <c r="I992" s="3" t="s">
        <v>161</v>
      </c>
      <c r="J992" s="1" t="s">
        <v>157</v>
      </c>
      <c r="K992" s="3" t="s">
        <v>188</v>
      </c>
      <c r="L992" s="3" t="s">
        <v>183</v>
      </c>
    </row>
    <row r="993" customFormat="false" ht="18.7" hidden="false" customHeight="true" outlineLevel="0" collapsed="false">
      <c r="A993" s="8" t="n">
        <v>992</v>
      </c>
      <c r="B993" s="3" t="s">
        <v>1633</v>
      </c>
      <c r="C993" s="3" t="s">
        <v>1634</v>
      </c>
      <c r="D993" s="3" t="s">
        <v>1635</v>
      </c>
      <c r="E993" s="3" t="s">
        <v>154</v>
      </c>
      <c r="F993" s="9" t="n">
        <v>45208</v>
      </c>
      <c r="G993" s="10" t="s">
        <v>206</v>
      </c>
      <c r="H993" s="11" t="n">
        <v>45208.5520833333</v>
      </c>
      <c r="I993" s="3" t="s">
        <v>334</v>
      </c>
      <c r="J993" s="1" t="s">
        <v>157</v>
      </c>
      <c r="K993" s="3" t="s">
        <v>188</v>
      </c>
      <c r="L993" s="3" t="s">
        <v>162</v>
      </c>
    </row>
    <row r="994" customFormat="false" ht="18.7" hidden="false" customHeight="true" outlineLevel="0" collapsed="false">
      <c r="A994" s="8" t="n">
        <v>993</v>
      </c>
      <c r="B994" s="3" t="s">
        <v>2473</v>
      </c>
      <c r="C994" s="3" t="s">
        <v>2474</v>
      </c>
      <c r="D994" s="3" t="s">
        <v>2475</v>
      </c>
      <c r="E994" s="3" t="s">
        <v>154</v>
      </c>
      <c r="F994" s="9" t="n">
        <v>45208</v>
      </c>
      <c r="G994" s="10" t="s">
        <v>333</v>
      </c>
      <c r="H994" s="11" t="n">
        <v>45208.5625</v>
      </c>
      <c r="I994" s="3" t="s">
        <v>359</v>
      </c>
      <c r="J994" s="1" t="s">
        <v>157</v>
      </c>
      <c r="K994" s="3" t="s">
        <v>188</v>
      </c>
      <c r="L994" s="3" t="s">
        <v>183</v>
      </c>
    </row>
    <row r="995" customFormat="false" ht="18.7" hidden="false" customHeight="true" outlineLevel="0" collapsed="false">
      <c r="A995" s="8" t="n">
        <v>994</v>
      </c>
      <c r="B995" s="3" t="s">
        <v>2473</v>
      </c>
      <c r="C995" s="3" t="s">
        <v>2474</v>
      </c>
      <c r="D995" s="3" t="s">
        <v>2475</v>
      </c>
      <c r="E995" s="3" t="s">
        <v>154</v>
      </c>
      <c r="F995" s="9" t="n">
        <v>45208</v>
      </c>
      <c r="G995" s="10" t="s">
        <v>371</v>
      </c>
      <c r="H995" s="11" t="n">
        <v>45208.5631944444</v>
      </c>
      <c r="I995" s="3" t="s">
        <v>161</v>
      </c>
      <c r="J995" s="1" t="s">
        <v>157</v>
      </c>
      <c r="K995" s="3" t="s">
        <v>188</v>
      </c>
      <c r="L995" s="3" t="s">
        <v>183</v>
      </c>
    </row>
    <row r="996" customFormat="false" ht="18.7" hidden="false" customHeight="true" outlineLevel="0" collapsed="false">
      <c r="A996" s="8" t="n">
        <v>995</v>
      </c>
      <c r="B996" s="3" t="s">
        <v>2476</v>
      </c>
      <c r="C996" s="3" t="s">
        <v>2477</v>
      </c>
      <c r="D996" s="3" t="s">
        <v>2478</v>
      </c>
      <c r="E996" s="3" t="s">
        <v>154</v>
      </c>
      <c r="F996" s="9" t="n">
        <v>45208</v>
      </c>
      <c r="G996" s="10" t="s">
        <v>213</v>
      </c>
      <c r="H996" s="11" t="n">
        <v>45208.59375</v>
      </c>
      <c r="I996" s="3" t="s">
        <v>359</v>
      </c>
      <c r="J996" s="1" t="s">
        <v>157</v>
      </c>
      <c r="K996" s="3" t="s">
        <v>188</v>
      </c>
      <c r="L996" s="3" t="s">
        <v>159</v>
      </c>
    </row>
    <row r="997" customFormat="false" ht="18.7" hidden="false" customHeight="true" outlineLevel="0" collapsed="false">
      <c r="A997" s="8" t="n">
        <v>996</v>
      </c>
      <c r="B997" s="3" t="s">
        <v>2476</v>
      </c>
      <c r="C997" s="3" t="s">
        <v>2477</v>
      </c>
      <c r="D997" s="3" t="s">
        <v>2478</v>
      </c>
      <c r="E997" s="3" t="s">
        <v>154</v>
      </c>
      <c r="F997" s="9" t="n">
        <v>45208</v>
      </c>
      <c r="G997" s="10" t="s">
        <v>214</v>
      </c>
      <c r="H997" s="11" t="n">
        <v>45208.5944444444</v>
      </c>
      <c r="I997" s="3" t="s">
        <v>161</v>
      </c>
      <c r="J997" s="1" t="s">
        <v>157</v>
      </c>
      <c r="K997" s="3" t="s">
        <v>188</v>
      </c>
      <c r="L997" s="3" t="s">
        <v>159</v>
      </c>
    </row>
    <row r="998" customFormat="false" ht="18.7" hidden="false" customHeight="true" outlineLevel="0" collapsed="false">
      <c r="A998" s="8" t="n">
        <v>997</v>
      </c>
      <c r="B998" s="3" t="s">
        <v>2071</v>
      </c>
      <c r="C998" s="3" t="s">
        <v>2072</v>
      </c>
      <c r="D998" s="3" t="s">
        <v>2073</v>
      </c>
      <c r="E998" s="3" t="s">
        <v>332</v>
      </c>
      <c r="F998" s="9" t="n">
        <v>45209</v>
      </c>
      <c r="G998" s="10" t="s">
        <v>349</v>
      </c>
      <c r="H998" s="11" t="n">
        <v>45209.375</v>
      </c>
      <c r="I998" s="3" t="s">
        <v>338</v>
      </c>
      <c r="J998" s="1" t="s">
        <v>157</v>
      </c>
      <c r="K998" s="3" t="s">
        <v>188</v>
      </c>
      <c r="L998" s="3" t="s">
        <v>183</v>
      </c>
    </row>
    <row r="999" customFormat="false" ht="18.7" hidden="false" customHeight="true" outlineLevel="0" collapsed="false">
      <c r="A999" s="8" t="n">
        <v>998</v>
      </c>
      <c r="B999" s="3" t="s">
        <v>2479</v>
      </c>
      <c r="C999" s="3" t="s">
        <v>2480</v>
      </c>
      <c r="D999" s="3" t="s">
        <v>2481</v>
      </c>
      <c r="E999" s="3" t="s">
        <v>154</v>
      </c>
      <c r="F999" s="9" t="n">
        <v>45209</v>
      </c>
      <c r="G999" s="10" t="s">
        <v>187</v>
      </c>
      <c r="H999" s="11" t="n">
        <v>45209.40625</v>
      </c>
      <c r="I999" s="3" t="s">
        <v>359</v>
      </c>
      <c r="J999" s="1" t="s">
        <v>157</v>
      </c>
      <c r="K999" s="3" t="s">
        <v>188</v>
      </c>
      <c r="L999" s="3" t="s">
        <v>183</v>
      </c>
    </row>
    <row r="1000" customFormat="false" ht="18.7" hidden="false" customHeight="true" outlineLevel="0" collapsed="false">
      <c r="A1000" s="8" t="n">
        <v>999</v>
      </c>
      <c r="B1000" s="3" t="s">
        <v>2479</v>
      </c>
      <c r="C1000" s="3" t="s">
        <v>2480</v>
      </c>
      <c r="D1000" s="3" t="s">
        <v>2481</v>
      </c>
      <c r="E1000" s="3" t="s">
        <v>154</v>
      </c>
      <c r="F1000" s="9" t="n">
        <v>45209</v>
      </c>
      <c r="G1000" s="10" t="s">
        <v>189</v>
      </c>
      <c r="H1000" s="11" t="n">
        <v>45209.4069444444</v>
      </c>
      <c r="I1000" s="3" t="s">
        <v>161</v>
      </c>
      <c r="J1000" s="1" t="s">
        <v>157</v>
      </c>
      <c r="K1000" s="3" t="s">
        <v>188</v>
      </c>
      <c r="L1000" s="3" t="s">
        <v>183</v>
      </c>
    </row>
    <row r="1001" customFormat="false" ht="18.7" hidden="false" customHeight="true" outlineLevel="0" collapsed="false">
      <c r="A1001" s="8" t="n">
        <v>1000</v>
      </c>
      <c r="B1001" s="3" t="s">
        <v>2482</v>
      </c>
      <c r="C1001" s="3" t="s">
        <v>2483</v>
      </c>
      <c r="D1001" s="3" t="s">
        <v>2484</v>
      </c>
      <c r="E1001" s="3" t="s">
        <v>166</v>
      </c>
      <c r="F1001" s="9" t="n">
        <v>45209</v>
      </c>
      <c r="G1001" s="10" t="s">
        <v>196</v>
      </c>
      <c r="H1001" s="11" t="n">
        <v>45209.4375</v>
      </c>
      <c r="I1001" s="3" t="s">
        <v>359</v>
      </c>
      <c r="J1001" s="1" t="s">
        <v>157</v>
      </c>
      <c r="K1001" s="3" t="s">
        <v>188</v>
      </c>
      <c r="L1001" s="3" t="s">
        <v>183</v>
      </c>
    </row>
    <row r="1002" customFormat="false" ht="18.7" hidden="false" customHeight="true" outlineLevel="0" collapsed="false">
      <c r="A1002" s="8" t="n">
        <v>1001</v>
      </c>
      <c r="B1002" s="3" t="s">
        <v>2482</v>
      </c>
      <c r="C1002" s="3" t="s">
        <v>2483</v>
      </c>
      <c r="D1002" s="3" t="s">
        <v>2484</v>
      </c>
      <c r="E1002" s="3" t="s">
        <v>166</v>
      </c>
      <c r="F1002" s="9" t="n">
        <v>45209</v>
      </c>
      <c r="G1002" s="10" t="s">
        <v>754</v>
      </c>
      <c r="H1002" s="11" t="n">
        <v>45209.4381944445</v>
      </c>
      <c r="I1002" s="3" t="s">
        <v>161</v>
      </c>
      <c r="J1002" s="1" t="s">
        <v>157</v>
      </c>
      <c r="K1002" s="3" t="s">
        <v>188</v>
      </c>
      <c r="L1002" s="3" t="s">
        <v>183</v>
      </c>
    </row>
    <row r="1003" customFormat="false" ht="18.7" hidden="false" customHeight="true" outlineLevel="0" collapsed="false">
      <c r="A1003" s="8" t="n">
        <v>1002</v>
      </c>
      <c r="B1003" s="3" t="s">
        <v>2485</v>
      </c>
      <c r="C1003" s="3" t="s">
        <v>2486</v>
      </c>
      <c r="D1003" s="3" t="s">
        <v>2487</v>
      </c>
      <c r="E1003" s="3" t="s">
        <v>154</v>
      </c>
      <c r="F1003" s="9" t="n">
        <v>45209</v>
      </c>
      <c r="G1003" s="10" t="s">
        <v>167</v>
      </c>
      <c r="H1003" s="11" t="n">
        <v>45209.46875</v>
      </c>
      <c r="I1003" s="3" t="s">
        <v>359</v>
      </c>
      <c r="J1003" s="1" t="s">
        <v>157</v>
      </c>
      <c r="K1003" s="3" t="s">
        <v>188</v>
      </c>
      <c r="L1003" s="3" t="s">
        <v>183</v>
      </c>
    </row>
    <row r="1004" customFormat="false" ht="18.7" hidden="false" customHeight="true" outlineLevel="0" collapsed="false">
      <c r="A1004" s="8" t="n">
        <v>1003</v>
      </c>
      <c r="B1004" s="3" t="s">
        <v>2485</v>
      </c>
      <c r="C1004" s="3" t="s">
        <v>2486</v>
      </c>
      <c r="D1004" s="3" t="s">
        <v>2487</v>
      </c>
      <c r="E1004" s="3" t="s">
        <v>154</v>
      </c>
      <c r="F1004" s="9" t="n">
        <v>45209</v>
      </c>
      <c r="G1004" s="10" t="s">
        <v>169</v>
      </c>
      <c r="H1004" s="11" t="n">
        <v>45209.4694444445</v>
      </c>
      <c r="I1004" s="3" t="s">
        <v>161</v>
      </c>
      <c r="J1004" s="1" t="s">
        <v>157</v>
      </c>
      <c r="K1004" s="3" t="s">
        <v>188</v>
      </c>
      <c r="L1004" s="3" t="s">
        <v>183</v>
      </c>
    </row>
    <row r="1005" customFormat="false" ht="18.7" hidden="false" customHeight="true" outlineLevel="0" collapsed="false">
      <c r="A1005" s="8" t="n">
        <v>1004</v>
      </c>
      <c r="B1005" s="3" t="s">
        <v>1630</v>
      </c>
      <c r="C1005" s="3" t="s">
        <v>1631</v>
      </c>
      <c r="D1005" s="3" t="s">
        <v>1632</v>
      </c>
      <c r="E1005" s="3" t="s">
        <v>154</v>
      </c>
      <c r="F1005" s="9" t="n">
        <v>45209</v>
      </c>
      <c r="G1005" s="10" t="s">
        <v>206</v>
      </c>
      <c r="H1005" s="11" t="n">
        <v>45209.5520833333</v>
      </c>
      <c r="I1005" s="3" t="s">
        <v>334</v>
      </c>
      <c r="J1005" s="1" t="s">
        <v>157</v>
      </c>
      <c r="K1005" s="3" t="s">
        <v>188</v>
      </c>
      <c r="L1005" s="3" t="s">
        <v>162</v>
      </c>
    </row>
    <row r="1006" customFormat="false" ht="18.7" hidden="false" customHeight="true" outlineLevel="0" collapsed="false">
      <c r="A1006" s="8" t="n">
        <v>1005</v>
      </c>
      <c r="B1006" s="3" t="s">
        <v>2488</v>
      </c>
      <c r="C1006" s="3" t="s">
        <v>2489</v>
      </c>
      <c r="D1006" s="3" t="s">
        <v>2490</v>
      </c>
      <c r="E1006" s="3" t="s">
        <v>154</v>
      </c>
      <c r="F1006" s="9" t="n">
        <v>45209</v>
      </c>
      <c r="G1006" s="10" t="s">
        <v>333</v>
      </c>
      <c r="H1006" s="11" t="n">
        <v>45209.5625</v>
      </c>
      <c r="I1006" s="3" t="s">
        <v>359</v>
      </c>
      <c r="J1006" s="1" t="s">
        <v>157</v>
      </c>
      <c r="K1006" s="3" t="s">
        <v>188</v>
      </c>
      <c r="L1006" s="3" t="s">
        <v>159</v>
      </c>
    </row>
    <row r="1007" customFormat="false" ht="18.7" hidden="false" customHeight="true" outlineLevel="0" collapsed="false">
      <c r="A1007" s="8" t="n">
        <v>1006</v>
      </c>
      <c r="B1007" s="3" t="s">
        <v>2488</v>
      </c>
      <c r="C1007" s="3" t="s">
        <v>2489</v>
      </c>
      <c r="D1007" s="3" t="s">
        <v>2490</v>
      </c>
      <c r="E1007" s="3" t="s">
        <v>154</v>
      </c>
      <c r="F1007" s="9" t="n">
        <v>45209</v>
      </c>
      <c r="G1007" s="10" t="s">
        <v>371</v>
      </c>
      <c r="H1007" s="11" t="n">
        <v>45209.5631944445</v>
      </c>
      <c r="I1007" s="3" t="s">
        <v>161</v>
      </c>
      <c r="J1007" s="1" t="s">
        <v>157</v>
      </c>
      <c r="K1007" s="3" t="s">
        <v>188</v>
      </c>
      <c r="L1007" s="3" t="s">
        <v>159</v>
      </c>
    </row>
    <row r="1008" customFormat="false" ht="18.7" hidden="false" customHeight="true" outlineLevel="0" collapsed="false">
      <c r="A1008" s="8" t="n">
        <v>1007</v>
      </c>
      <c r="B1008" s="3" t="s">
        <v>2476</v>
      </c>
      <c r="C1008" s="3" t="s">
        <v>2477</v>
      </c>
      <c r="D1008" s="3" t="s">
        <v>2478</v>
      </c>
      <c r="E1008" s="3" t="s">
        <v>154</v>
      </c>
      <c r="F1008" s="9" t="n">
        <v>45209</v>
      </c>
      <c r="G1008" s="10" t="s">
        <v>218</v>
      </c>
      <c r="H1008" s="11" t="n">
        <v>45209.625</v>
      </c>
      <c r="I1008" s="3" t="s">
        <v>359</v>
      </c>
      <c r="J1008" s="1" t="s">
        <v>157</v>
      </c>
      <c r="K1008" s="3" t="s">
        <v>188</v>
      </c>
      <c r="L1008" s="3" t="s">
        <v>183</v>
      </c>
    </row>
    <row r="1009" customFormat="false" ht="18.7" hidden="false" customHeight="true" outlineLevel="0" collapsed="false">
      <c r="A1009" s="8" t="n">
        <v>1008</v>
      </c>
      <c r="B1009" s="3" t="s">
        <v>2476</v>
      </c>
      <c r="C1009" s="3" t="s">
        <v>2477</v>
      </c>
      <c r="D1009" s="3" t="s">
        <v>2478</v>
      </c>
      <c r="E1009" s="3" t="s">
        <v>154</v>
      </c>
      <c r="F1009" s="9" t="n">
        <v>45209</v>
      </c>
      <c r="G1009" s="10" t="s">
        <v>219</v>
      </c>
      <c r="H1009" s="11" t="n">
        <v>45209.6256944444</v>
      </c>
      <c r="I1009" s="3" t="s">
        <v>161</v>
      </c>
      <c r="J1009" s="1" t="s">
        <v>157</v>
      </c>
      <c r="K1009" s="3" t="s">
        <v>188</v>
      </c>
      <c r="L1009" s="3" t="s">
        <v>183</v>
      </c>
    </row>
    <row r="1010" customFormat="false" ht="18.7" hidden="false" customHeight="true" outlineLevel="0" collapsed="false">
      <c r="A1010" s="8" t="n">
        <v>1009</v>
      </c>
      <c r="B1010" s="3" t="s">
        <v>2467</v>
      </c>
      <c r="C1010" s="3" t="s">
        <v>2468</v>
      </c>
      <c r="D1010" s="3" t="s">
        <v>2469</v>
      </c>
      <c r="E1010" s="3" t="s">
        <v>223</v>
      </c>
      <c r="F1010" s="9" t="n">
        <v>45209</v>
      </c>
      <c r="G1010" s="10" t="s">
        <v>229</v>
      </c>
      <c r="H1010" s="11" t="n">
        <v>45209.65625</v>
      </c>
      <c r="I1010" s="3" t="s">
        <v>359</v>
      </c>
      <c r="J1010" s="1" t="s">
        <v>157</v>
      </c>
      <c r="K1010" s="3" t="s">
        <v>188</v>
      </c>
      <c r="L1010" s="3" t="s">
        <v>162</v>
      </c>
    </row>
    <row r="1011" customFormat="false" ht="18.7" hidden="false" customHeight="true" outlineLevel="0" collapsed="false">
      <c r="A1011" s="8" t="n">
        <v>1010</v>
      </c>
      <c r="B1011" s="3" t="s">
        <v>2491</v>
      </c>
      <c r="C1011" s="3" t="s">
        <v>2492</v>
      </c>
      <c r="D1011" s="3" t="s">
        <v>2493</v>
      </c>
      <c r="E1011" s="3" t="s">
        <v>154</v>
      </c>
      <c r="F1011" s="9" t="n">
        <v>45210</v>
      </c>
      <c r="G1011" s="10" t="s">
        <v>349</v>
      </c>
      <c r="H1011" s="11" t="n">
        <v>45210.375</v>
      </c>
      <c r="I1011" s="3" t="s">
        <v>359</v>
      </c>
      <c r="J1011" s="1" t="s">
        <v>157</v>
      </c>
      <c r="K1011" s="3" t="s">
        <v>188</v>
      </c>
      <c r="L1011" s="3" t="s">
        <v>183</v>
      </c>
    </row>
    <row r="1012" customFormat="false" ht="18.7" hidden="false" customHeight="true" outlineLevel="0" collapsed="false">
      <c r="A1012" s="8" t="n">
        <v>1011</v>
      </c>
      <c r="B1012" s="3" t="s">
        <v>2491</v>
      </c>
      <c r="C1012" s="3" t="s">
        <v>2492</v>
      </c>
      <c r="D1012" s="3" t="s">
        <v>2493</v>
      </c>
      <c r="E1012" s="3" t="s">
        <v>154</v>
      </c>
      <c r="F1012" s="9" t="n">
        <v>45210</v>
      </c>
      <c r="G1012" s="10" t="s">
        <v>360</v>
      </c>
      <c r="H1012" s="11" t="n">
        <v>45210.3756944444</v>
      </c>
      <c r="I1012" s="3" t="s">
        <v>161</v>
      </c>
      <c r="J1012" s="1" t="s">
        <v>157</v>
      </c>
      <c r="K1012" s="3" t="s">
        <v>188</v>
      </c>
      <c r="L1012" s="3" t="s">
        <v>183</v>
      </c>
    </row>
    <row r="1013" customFormat="false" ht="18.7" hidden="false" customHeight="true" outlineLevel="0" collapsed="false">
      <c r="A1013" s="8" t="n">
        <v>1012</v>
      </c>
      <c r="B1013" s="3" t="s">
        <v>2494</v>
      </c>
      <c r="C1013" s="3" t="s">
        <v>2495</v>
      </c>
      <c r="D1013" s="3" t="s">
        <v>2496</v>
      </c>
      <c r="E1013" s="3" t="s">
        <v>154</v>
      </c>
      <c r="F1013" s="9" t="n">
        <v>45210</v>
      </c>
      <c r="G1013" s="10" t="s">
        <v>167</v>
      </c>
      <c r="H1013" s="11" t="n">
        <v>45210.46875</v>
      </c>
      <c r="I1013" s="3" t="s">
        <v>359</v>
      </c>
      <c r="J1013" s="1" t="s">
        <v>157</v>
      </c>
      <c r="K1013" s="3" t="s">
        <v>188</v>
      </c>
      <c r="L1013" s="3" t="s">
        <v>183</v>
      </c>
    </row>
    <row r="1014" customFormat="false" ht="18.7" hidden="false" customHeight="true" outlineLevel="0" collapsed="false">
      <c r="A1014" s="8" t="n">
        <v>1013</v>
      </c>
      <c r="B1014" s="3" t="s">
        <v>2494</v>
      </c>
      <c r="C1014" s="3" t="s">
        <v>2495</v>
      </c>
      <c r="D1014" s="3" t="s">
        <v>2496</v>
      </c>
      <c r="E1014" s="3" t="s">
        <v>154</v>
      </c>
      <c r="F1014" s="9" t="n">
        <v>45210</v>
      </c>
      <c r="G1014" s="10" t="s">
        <v>169</v>
      </c>
      <c r="H1014" s="11" t="n">
        <v>45210.4694444444</v>
      </c>
      <c r="I1014" s="3" t="s">
        <v>161</v>
      </c>
      <c r="J1014" s="1" t="s">
        <v>157</v>
      </c>
      <c r="K1014" s="3" t="s">
        <v>188</v>
      </c>
      <c r="L1014" s="3" t="s">
        <v>183</v>
      </c>
    </row>
    <row r="1015" customFormat="false" ht="18.7" hidden="false" customHeight="true" outlineLevel="0" collapsed="false">
      <c r="A1015" s="8" t="n">
        <v>1014</v>
      </c>
      <c r="B1015" s="3" t="s">
        <v>2497</v>
      </c>
      <c r="C1015" s="3" t="s">
        <v>2498</v>
      </c>
      <c r="D1015" s="3" t="s">
        <v>2499</v>
      </c>
      <c r="E1015" s="3" t="s">
        <v>154</v>
      </c>
      <c r="F1015" s="9" t="n">
        <v>45210</v>
      </c>
      <c r="G1015" s="10" t="s">
        <v>213</v>
      </c>
      <c r="H1015" s="11" t="n">
        <v>45210.59375</v>
      </c>
      <c r="I1015" s="3" t="s">
        <v>359</v>
      </c>
      <c r="J1015" s="1" t="s">
        <v>157</v>
      </c>
      <c r="K1015" s="3" t="s">
        <v>188</v>
      </c>
      <c r="L1015" s="3" t="s">
        <v>183</v>
      </c>
    </row>
    <row r="1016" customFormat="false" ht="18.7" hidden="false" customHeight="true" outlineLevel="0" collapsed="false">
      <c r="A1016" s="8" t="n">
        <v>1015</v>
      </c>
      <c r="B1016" s="3" t="s">
        <v>2497</v>
      </c>
      <c r="C1016" s="3" t="s">
        <v>2498</v>
      </c>
      <c r="D1016" s="3" t="s">
        <v>2499</v>
      </c>
      <c r="E1016" s="3" t="s">
        <v>154</v>
      </c>
      <c r="F1016" s="9" t="n">
        <v>45210</v>
      </c>
      <c r="G1016" s="10" t="s">
        <v>214</v>
      </c>
      <c r="H1016" s="11" t="n">
        <v>45210.5944444445</v>
      </c>
      <c r="I1016" s="3" t="s">
        <v>161</v>
      </c>
      <c r="J1016" s="1" t="s">
        <v>157</v>
      </c>
      <c r="K1016" s="3" t="s">
        <v>188</v>
      </c>
      <c r="L1016" s="3" t="s">
        <v>183</v>
      </c>
    </row>
    <row r="1017" customFormat="false" ht="18.7" hidden="false" customHeight="true" outlineLevel="0" collapsed="false">
      <c r="A1017" s="8" t="n">
        <v>1016</v>
      </c>
      <c r="B1017" s="3" t="s">
        <v>2500</v>
      </c>
      <c r="C1017" s="3" t="s">
        <v>2501</v>
      </c>
      <c r="D1017" s="3" t="s">
        <v>2502</v>
      </c>
      <c r="E1017" s="3" t="s">
        <v>154</v>
      </c>
      <c r="F1017" s="9" t="n">
        <v>45211</v>
      </c>
      <c r="G1017" s="10" t="s">
        <v>349</v>
      </c>
      <c r="H1017" s="11" t="n">
        <v>45211.375</v>
      </c>
      <c r="I1017" s="3" t="s">
        <v>359</v>
      </c>
      <c r="J1017" s="1" t="s">
        <v>157</v>
      </c>
      <c r="K1017" s="3" t="s">
        <v>188</v>
      </c>
      <c r="L1017" s="3" t="s">
        <v>183</v>
      </c>
    </row>
    <row r="1018" customFormat="false" ht="18.7" hidden="false" customHeight="true" outlineLevel="0" collapsed="false">
      <c r="A1018" s="8" t="n">
        <v>1017</v>
      </c>
      <c r="B1018" s="3" t="s">
        <v>2500</v>
      </c>
      <c r="C1018" s="3" t="s">
        <v>2501</v>
      </c>
      <c r="D1018" s="3" t="s">
        <v>2502</v>
      </c>
      <c r="E1018" s="3" t="s">
        <v>154</v>
      </c>
      <c r="F1018" s="9" t="n">
        <v>45211</v>
      </c>
      <c r="G1018" s="10" t="s">
        <v>360</v>
      </c>
      <c r="H1018" s="11" t="n">
        <v>45211.3756944445</v>
      </c>
      <c r="I1018" s="3" t="s">
        <v>161</v>
      </c>
      <c r="J1018" s="1" t="s">
        <v>157</v>
      </c>
      <c r="K1018" s="3" t="s">
        <v>188</v>
      </c>
      <c r="L1018" s="3" t="s">
        <v>183</v>
      </c>
    </row>
    <row r="1019" customFormat="false" ht="18.7" hidden="false" customHeight="true" outlineLevel="0" collapsed="false">
      <c r="A1019" s="8" t="n">
        <v>1018</v>
      </c>
      <c r="B1019" s="3" t="s">
        <v>2503</v>
      </c>
      <c r="C1019" s="3" t="s">
        <v>2504</v>
      </c>
      <c r="D1019" s="3" t="s">
        <v>2505</v>
      </c>
      <c r="E1019" s="3" t="s">
        <v>154</v>
      </c>
      <c r="F1019" s="9" t="n">
        <v>45211</v>
      </c>
      <c r="G1019" s="10" t="s">
        <v>187</v>
      </c>
      <c r="H1019" s="11" t="n">
        <v>45211.40625</v>
      </c>
      <c r="I1019" s="3" t="s">
        <v>359</v>
      </c>
      <c r="J1019" s="1" t="s">
        <v>157</v>
      </c>
      <c r="K1019" s="3" t="s">
        <v>188</v>
      </c>
      <c r="L1019" s="3" t="s">
        <v>162</v>
      </c>
    </row>
    <row r="1020" customFormat="false" ht="18.7" hidden="false" customHeight="true" outlineLevel="0" collapsed="false">
      <c r="A1020" s="8" t="n">
        <v>1019</v>
      </c>
      <c r="B1020" s="3" t="s">
        <v>2506</v>
      </c>
      <c r="C1020" s="3" t="s">
        <v>2507</v>
      </c>
      <c r="D1020" s="3" t="s">
        <v>2508</v>
      </c>
      <c r="E1020" s="3" t="s">
        <v>154</v>
      </c>
      <c r="F1020" s="9" t="n">
        <v>45211</v>
      </c>
      <c r="G1020" s="10" t="s">
        <v>196</v>
      </c>
      <c r="H1020" s="11" t="n">
        <v>45211.4375</v>
      </c>
      <c r="I1020" s="3" t="s">
        <v>359</v>
      </c>
      <c r="J1020" s="1" t="s">
        <v>157</v>
      </c>
      <c r="K1020" s="3" t="s">
        <v>188</v>
      </c>
      <c r="L1020" s="3" t="s">
        <v>183</v>
      </c>
    </row>
    <row r="1021" customFormat="false" ht="18.7" hidden="false" customHeight="true" outlineLevel="0" collapsed="false">
      <c r="A1021" s="8" t="n">
        <v>1020</v>
      </c>
      <c r="B1021" s="3" t="s">
        <v>2506</v>
      </c>
      <c r="C1021" s="3" t="s">
        <v>2507</v>
      </c>
      <c r="D1021" s="3" t="s">
        <v>2508</v>
      </c>
      <c r="E1021" s="3" t="s">
        <v>154</v>
      </c>
      <c r="F1021" s="9" t="n">
        <v>45211</v>
      </c>
      <c r="G1021" s="10" t="s">
        <v>754</v>
      </c>
      <c r="H1021" s="11" t="n">
        <v>45211.4381944445</v>
      </c>
      <c r="I1021" s="3" t="s">
        <v>161</v>
      </c>
      <c r="J1021" s="1" t="s">
        <v>157</v>
      </c>
      <c r="K1021" s="3" t="s">
        <v>188</v>
      </c>
      <c r="L1021" s="3" t="s">
        <v>183</v>
      </c>
    </row>
    <row r="1022" customFormat="false" ht="18.7" hidden="false" customHeight="true" outlineLevel="0" collapsed="false">
      <c r="A1022" s="8" t="n">
        <v>1021</v>
      </c>
      <c r="B1022" s="3" t="s">
        <v>2509</v>
      </c>
      <c r="C1022" s="3" t="s">
        <v>2510</v>
      </c>
      <c r="D1022" s="3" t="s">
        <v>2511</v>
      </c>
      <c r="E1022" s="3" t="s">
        <v>154</v>
      </c>
      <c r="F1022" s="9" t="n">
        <v>45211</v>
      </c>
      <c r="G1022" s="10" t="s">
        <v>167</v>
      </c>
      <c r="H1022" s="11" t="n">
        <v>45211.46875</v>
      </c>
      <c r="I1022" s="3" t="s">
        <v>359</v>
      </c>
      <c r="J1022" s="1" t="s">
        <v>157</v>
      </c>
      <c r="K1022" s="3" t="s">
        <v>188</v>
      </c>
      <c r="L1022" s="3" t="s">
        <v>183</v>
      </c>
    </row>
    <row r="1023" customFormat="false" ht="18.7" hidden="false" customHeight="true" outlineLevel="0" collapsed="false">
      <c r="A1023" s="8" t="n">
        <v>1022</v>
      </c>
      <c r="B1023" s="3" t="s">
        <v>2509</v>
      </c>
      <c r="C1023" s="3" t="s">
        <v>2510</v>
      </c>
      <c r="D1023" s="3" t="s">
        <v>2511</v>
      </c>
      <c r="E1023" s="3" t="s">
        <v>154</v>
      </c>
      <c r="F1023" s="9" t="n">
        <v>45211</v>
      </c>
      <c r="G1023" s="10" t="s">
        <v>169</v>
      </c>
      <c r="H1023" s="11" t="n">
        <v>45211.4694444444</v>
      </c>
      <c r="I1023" s="3" t="s">
        <v>161</v>
      </c>
      <c r="J1023" s="1" t="s">
        <v>157</v>
      </c>
      <c r="K1023" s="3" t="s">
        <v>188</v>
      </c>
      <c r="L1023" s="3" t="s">
        <v>183</v>
      </c>
    </row>
    <row r="1024" customFormat="false" ht="18.7" hidden="false" customHeight="true" outlineLevel="0" collapsed="false">
      <c r="A1024" s="8" t="n">
        <v>1023</v>
      </c>
      <c r="B1024" s="3" t="s">
        <v>2512</v>
      </c>
      <c r="C1024" s="3" t="s">
        <v>2513</v>
      </c>
      <c r="D1024" s="3" t="s">
        <v>2514</v>
      </c>
      <c r="E1024" s="3" t="s">
        <v>154</v>
      </c>
      <c r="F1024" s="9" t="n">
        <v>45211</v>
      </c>
      <c r="G1024" s="10" t="s">
        <v>333</v>
      </c>
      <c r="H1024" s="11" t="n">
        <v>45211.5625</v>
      </c>
      <c r="I1024" s="3" t="s">
        <v>359</v>
      </c>
      <c r="J1024" s="1" t="s">
        <v>157</v>
      </c>
      <c r="K1024" s="3" t="s">
        <v>188</v>
      </c>
      <c r="L1024" s="3" t="s">
        <v>162</v>
      </c>
    </row>
    <row r="1025" customFormat="false" ht="18.7" hidden="false" customHeight="true" outlineLevel="0" collapsed="false">
      <c r="A1025" s="8" t="n">
        <v>1024</v>
      </c>
      <c r="B1025" s="3" t="s">
        <v>2512</v>
      </c>
      <c r="C1025" s="3" t="s">
        <v>2513</v>
      </c>
      <c r="D1025" s="3" t="s">
        <v>2514</v>
      </c>
      <c r="E1025" s="3" t="s">
        <v>154</v>
      </c>
      <c r="F1025" s="9" t="n">
        <v>45211</v>
      </c>
      <c r="G1025" s="10" t="s">
        <v>371</v>
      </c>
      <c r="H1025" s="11" t="n">
        <v>45211.5631944444</v>
      </c>
      <c r="I1025" s="3" t="s">
        <v>161</v>
      </c>
      <c r="J1025" s="1" t="s">
        <v>157</v>
      </c>
      <c r="K1025" s="3" t="s">
        <v>188</v>
      </c>
      <c r="L1025" s="3" t="s">
        <v>162</v>
      </c>
    </row>
    <row r="1026" customFormat="false" ht="18.7" hidden="false" customHeight="true" outlineLevel="0" collapsed="false">
      <c r="A1026" s="8" t="n">
        <v>1025</v>
      </c>
      <c r="B1026" s="3" t="s">
        <v>2476</v>
      </c>
      <c r="C1026" s="3" t="s">
        <v>2477</v>
      </c>
      <c r="D1026" s="3" t="s">
        <v>2478</v>
      </c>
      <c r="E1026" s="3" t="s">
        <v>154</v>
      </c>
      <c r="F1026" s="9" t="n">
        <v>45211</v>
      </c>
      <c r="G1026" s="10" t="s">
        <v>224</v>
      </c>
      <c r="H1026" s="11" t="n">
        <v>45211.6458333333</v>
      </c>
      <c r="I1026" s="3" t="s">
        <v>359</v>
      </c>
      <c r="J1026" s="1" t="s">
        <v>157</v>
      </c>
      <c r="K1026" s="3" t="s">
        <v>188</v>
      </c>
      <c r="L1026" s="3" t="s">
        <v>183</v>
      </c>
    </row>
    <row r="1027" customFormat="false" ht="18.7" hidden="false" customHeight="true" outlineLevel="0" collapsed="false">
      <c r="A1027" s="8" t="n">
        <v>1026</v>
      </c>
      <c r="B1027" s="3" t="s">
        <v>2404</v>
      </c>
      <c r="C1027" s="3" t="s">
        <v>2405</v>
      </c>
      <c r="D1027" s="3" t="s">
        <v>2406</v>
      </c>
      <c r="E1027" s="3" t="s">
        <v>436</v>
      </c>
      <c r="F1027" s="9" t="n">
        <v>45215</v>
      </c>
      <c r="G1027" s="10" t="s">
        <v>1619</v>
      </c>
      <c r="H1027" s="11" t="n">
        <v>45215.3680555556</v>
      </c>
      <c r="I1027" s="3" t="s">
        <v>367</v>
      </c>
      <c r="J1027" s="1" t="s">
        <v>157</v>
      </c>
      <c r="K1027" s="3" t="s">
        <v>188</v>
      </c>
      <c r="L1027" s="3" t="s">
        <v>159</v>
      </c>
    </row>
    <row r="1028" customFormat="false" ht="18.7" hidden="false" customHeight="true" outlineLevel="0" collapsed="false">
      <c r="A1028" s="8" t="n">
        <v>1027</v>
      </c>
      <c r="B1028" s="3" t="s">
        <v>1998</v>
      </c>
      <c r="C1028" s="3" t="s">
        <v>1999</v>
      </c>
      <c r="D1028" s="3" t="s">
        <v>2000</v>
      </c>
      <c r="E1028" s="3" t="s">
        <v>332</v>
      </c>
      <c r="F1028" s="9" t="n">
        <v>45215</v>
      </c>
      <c r="G1028" s="10" t="s">
        <v>349</v>
      </c>
      <c r="H1028" s="11" t="n">
        <v>45215.375</v>
      </c>
      <c r="I1028" s="3" t="s">
        <v>338</v>
      </c>
      <c r="J1028" s="1" t="s">
        <v>157</v>
      </c>
      <c r="K1028" s="3" t="s">
        <v>188</v>
      </c>
      <c r="L1028" s="3" t="s">
        <v>183</v>
      </c>
    </row>
    <row r="1029" customFormat="false" ht="18.7" hidden="false" customHeight="true" outlineLevel="0" collapsed="false">
      <c r="A1029" s="8" t="n">
        <v>1028</v>
      </c>
      <c r="B1029" s="3" t="s">
        <v>2515</v>
      </c>
      <c r="C1029" s="3" t="s">
        <v>2516</v>
      </c>
      <c r="D1029" s="3" t="s">
        <v>2517</v>
      </c>
      <c r="E1029" s="3" t="s">
        <v>332</v>
      </c>
      <c r="F1029" s="9" t="n">
        <v>45215</v>
      </c>
      <c r="G1029" s="10" t="s">
        <v>311</v>
      </c>
      <c r="H1029" s="11" t="n">
        <v>45215.4166666667</v>
      </c>
      <c r="I1029" s="3" t="s">
        <v>486</v>
      </c>
      <c r="J1029" s="1" t="s">
        <v>157</v>
      </c>
      <c r="K1029" s="3" t="s">
        <v>188</v>
      </c>
      <c r="L1029" s="3" t="s">
        <v>159</v>
      </c>
    </row>
    <row r="1030" customFormat="false" ht="18.7" hidden="false" customHeight="true" outlineLevel="0" collapsed="false">
      <c r="A1030" s="8" t="n">
        <v>1029</v>
      </c>
      <c r="B1030" s="3" t="s">
        <v>2518</v>
      </c>
      <c r="C1030" s="3" t="s">
        <v>2519</v>
      </c>
      <c r="D1030" s="3" t="s">
        <v>2520</v>
      </c>
      <c r="E1030" s="3" t="s">
        <v>332</v>
      </c>
      <c r="F1030" s="9" t="n">
        <v>45215</v>
      </c>
      <c r="G1030" s="10" t="s">
        <v>196</v>
      </c>
      <c r="H1030" s="11" t="n">
        <v>45215.4375</v>
      </c>
      <c r="I1030" s="3" t="s">
        <v>486</v>
      </c>
      <c r="J1030" s="1" t="s">
        <v>157</v>
      </c>
      <c r="K1030" s="3" t="s">
        <v>188</v>
      </c>
      <c r="L1030" s="3" t="s">
        <v>159</v>
      </c>
    </row>
    <row r="1031" customFormat="false" ht="18.7" hidden="false" customHeight="true" outlineLevel="0" collapsed="false">
      <c r="A1031" s="8" t="n">
        <v>1030</v>
      </c>
      <c r="B1031" s="3" t="s">
        <v>2521</v>
      </c>
      <c r="C1031" s="3" t="s">
        <v>2522</v>
      </c>
      <c r="D1031" s="3" t="s">
        <v>2523</v>
      </c>
      <c r="E1031" s="3" t="s">
        <v>455</v>
      </c>
      <c r="F1031" s="9" t="n">
        <v>45215</v>
      </c>
      <c r="G1031" s="10" t="s">
        <v>316</v>
      </c>
      <c r="H1031" s="11" t="n">
        <v>45215.4583333333</v>
      </c>
      <c r="I1031" s="3" t="s">
        <v>486</v>
      </c>
      <c r="J1031" s="1" t="s">
        <v>157</v>
      </c>
      <c r="K1031" s="3" t="s">
        <v>188</v>
      </c>
      <c r="L1031" s="3" t="s">
        <v>159</v>
      </c>
    </row>
    <row r="1032" customFormat="false" ht="18.7" hidden="false" customHeight="true" outlineLevel="0" collapsed="false">
      <c r="A1032" s="8" t="n">
        <v>1031</v>
      </c>
      <c r="B1032" s="3" t="s">
        <v>1151</v>
      </c>
      <c r="C1032" s="3" t="s">
        <v>1152</v>
      </c>
      <c r="D1032" s="3" t="s">
        <v>1153</v>
      </c>
      <c r="E1032" s="3" t="s">
        <v>436</v>
      </c>
      <c r="F1032" s="9" t="n">
        <v>45215</v>
      </c>
      <c r="G1032" s="10" t="s">
        <v>333</v>
      </c>
      <c r="H1032" s="11" t="n">
        <v>45215.5625</v>
      </c>
      <c r="I1032" s="3" t="s">
        <v>367</v>
      </c>
      <c r="J1032" s="1" t="s">
        <v>157</v>
      </c>
      <c r="K1032" s="3" t="s">
        <v>188</v>
      </c>
      <c r="L1032" s="3" t="s">
        <v>183</v>
      </c>
    </row>
    <row r="1033" customFormat="false" ht="18.7" hidden="false" customHeight="true" outlineLevel="0" collapsed="false">
      <c r="A1033" s="8" t="n">
        <v>1032</v>
      </c>
      <c r="B1033" s="3" t="s">
        <v>1887</v>
      </c>
      <c r="C1033" s="3" t="s">
        <v>1888</v>
      </c>
      <c r="D1033" s="3" t="s">
        <v>1889</v>
      </c>
      <c r="E1033" s="3" t="s">
        <v>332</v>
      </c>
      <c r="F1033" s="9" t="n">
        <v>45215</v>
      </c>
      <c r="G1033" s="10" t="s">
        <v>250</v>
      </c>
      <c r="H1033" s="11" t="n">
        <v>45215.5833333333</v>
      </c>
      <c r="I1033" s="3" t="s">
        <v>486</v>
      </c>
      <c r="J1033" s="1" t="s">
        <v>157</v>
      </c>
      <c r="K1033" s="3" t="s">
        <v>188</v>
      </c>
      <c r="L1033" s="3" t="s">
        <v>159</v>
      </c>
    </row>
    <row r="1034" customFormat="false" ht="18.7" hidden="false" customHeight="true" outlineLevel="0" collapsed="false">
      <c r="A1034" s="8" t="n">
        <v>1033</v>
      </c>
      <c r="B1034" s="3" t="s">
        <v>2524</v>
      </c>
      <c r="C1034" s="3" t="s">
        <v>2525</v>
      </c>
      <c r="D1034" s="3" t="s">
        <v>2526</v>
      </c>
      <c r="E1034" s="3" t="s">
        <v>441</v>
      </c>
      <c r="F1034" s="9" t="n">
        <v>45222</v>
      </c>
      <c r="G1034" s="10" t="s">
        <v>349</v>
      </c>
      <c r="H1034" s="11" t="n">
        <v>45222.375</v>
      </c>
      <c r="I1034" s="3" t="s">
        <v>338</v>
      </c>
      <c r="J1034" s="1" t="s">
        <v>157</v>
      </c>
      <c r="K1034" s="3" t="s">
        <v>188</v>
      </c>
      <c r="L1034" s="3" t="s">
        <v>183</v>
      </c>
    </row>
    <row r="1035" customFormat="false" ht="18.7" hidden="false" customHeight="true" outlineLevel="0" collapsed="false">
      <c r="A1035" s="8" t="n">
        <v>1034</v>
      </c>
      <c r="B1035" s="3" t="s">
        <v>2365</v>
      </c>
      <c r="C1035" s="3" t="s">
        <v>2366</v>
      </c>
      <c r="D1035" s="3" t="s">
        <v>2367</v>
      </c>
      <c r="E1035" s="3" t="s">
        <v>436</v>
      </c>
      <c r="F1035" s="9" t="n">
        <v>45222</v>
      </c>
      <c r="G1035" s="10" t="s">
        <v>437</v>
      </c>
      <c r="H1035" s="11" t="n">
        <v>45222.3958333333</v>
      </c>
      <c r="I1035" s="3" t="s">
        <v>338</v>
      </c>
      <c r="J1035" s="1" t="s">
        <v>157</v>
      </c>
      <c r="K1035" s="3" t="s">
        <v>188</v>
      </c>
      <c r="L1035" s="3" t="s">
        <v>183</v>
      </c>
    </row>
    <row r="1036" customFormat="false" ht="18.7" hidden="false" customHeight="true" outlineLevel="0" collapsed="false">
      <c r="A1036" s="8" t="n">
        <v>1035</v>
      </c>
      <c r="B1036" s="3" t="s">
        <v>2527</v>
      </c>
      <c r="C1036" s="3" t="s">
        <v>2528</v>
      </c>
      <c r="D1036" s="3" t="s">
        <v>2529</v>
      </c>
      <c r="E1036" s="3" t="s">
        <v>436</v>
      </c>
      <c r="F1036" s="9" t="n">
        <v>45222</v>
      </c>
      <c r="G1036" s="10" t="s">
        <v>311</v>
      </c>
      <c r="H1036" s="11" t="n">
        <v>45222.4166666667</v>
      </c>
      <c r="I1036" s="3" t="s">
        <v>338</v>
      </c>
      <c r="J1036" s="1" t="s">
        <v>157</v>
      </c>
      <c r="K1036" s="3" t="s">
        <v>188</v>
      </c>
      <c r="L1036" s="3" t="s">
        <v>183</v>
      </c>
    </row>
    <row r="1037" customFormat="false" ht="18.7" hidden="false" customHeight="true" outlineLevel="0" collapsed="false">
      <c r="A1037" s="8" t="n">
        <v>1036</v>
      </c>
      <c r="B1037" s="3" t="s">
        <v>2530</v>
      </c>
      <c r="C1037" s="3" t="s">
        <v>2531</v>
      </c>
      <c r="D1037" s="3" t="s">
        <v>2532</v>
      </c>
      <c r="E1037" s="3" t="s">
        <v>436</v>
      </c>
      <c r="F1037" s="9" t="n">
        <v>45222</v>
      </c>
      <c r="G1037" s="10" t="s">
        <v>316</v>
      </c>
      <c r="H1037" s="11" t="n">
        <v>45222.4583333333</v>
      </c>
      <c r="I1037" s="3" t="s">
        <v>338</v>
      </c>
      <c r="J1037" s="1" t="s">
        <v>157</v>
      </c>
      <c r="K1037" s="3" t="s">
        <v>188</v>
      </c>
      <c r="L1037" s="3" t="s">
        <v>183</v>
      </c>
    </row>
    <row r="1038" customFormat="false" ht="18.7" hidden="false" customHeight="true" outlineLevel="0" collapsed="false">
      <c r="A1038" s="8" t="n">
        <v>1037</v>
      </c>
      <c r="B1038" s="3" t="s">
        <v>2533</v>
      </c>
      <c r="C1038" s="3" t="s">
        <v>2534</v>
      </c>
      <c r="D1038" s="3" t="s">
        <v>2535</v>
      </c>
      <c r="E1038" s="3" t="s">
        <v>436</v>
      </c>
      <c r="F1038" s="9" t="n">
        <v>45222</v>
      </c>
      <c r="G1038" s="10" t="s">
        <v>242</v>
      </c>
      <c r="H1038" s="11" t="n">
        <v>45222.4791666667</v>
      </c>
      <c r="I1038" s="3" t="s">
        <v>338</v>
      </c>
      <c r="J1038" s="1" t="s">
        <v>157</v>
      </c>
      <c r="K1038" s="3" t="s">
        <v>188</v>
      </c>
      <c r="L1038" s="3" t="s">
        <v>183</v>
      </c>
    </row>
    <row r="1039" customFormat="false" ht="18.7" hidden="false" customHeight="true" outlineLevel="0" collapsed="false">
      <c r="A1039" s="8" t="n">
        <v>1038</v>
      </c>
      <c r="B1039" s="3" t="s">
        <v>2536</v>
      </c>
      <c r="C1039" s="3" t="s">
        <v>2537</v>
      </c>
      <c r="D1039" s="3" t="s">
        <v>2538</v>
      </c>
      <c r="E1039" s="3" t="s">
        <v>792</v>
      </c>
      <c r="F1039" s="9" t="n">
        <v>45222</v>
      </c>
      <c r="G1039" s="10" t="s">
        <v>333</v>
      </c>
      <c r="H1039" s="11" t="n">
        <v>45222.5625</v>
      </c>
      <c r="I1039" s="3" t="s">
        <v>338</v>
      </c>
      <c r="J1039" s="1" t="s">
        <v>157</v>
      </c>
      <c r="K1039" s="3" t="s">
        <v>188</v>
      </c>
      <c r="L1039" s="3" t="s">
        <v>183</v>
      </c>
    </row>
    <row r="1040" customFormat="false" ht="18.7" hidden="false" customHeight="true" outlineLevel="0" collapsed="false">
      <c r="A1040" s="8" t="n">
        <v>1039</v>
      </c>
      <c r="B1040" s="3" t="s">
        <v>2539</v>
      </c>
      <c r="C1040" s="3" t="s">
        <v>2540</v>
      </c>
      <c r="D1040" s="3" t="s">
        <v>2541</v>
      </c>
      <c r="E1040" s="3" t="s">
        <v>436</v>
      </c>
      <c r="F1040" s="9" t="n">
        <v>45222</v>
      </c>
      <c r="G1040" s="10" t="s">
        <v>250</v>
      </c>
      <c r="H1040" s="11" t="n">
        <v>45222.5833333333</v>
      </c>
      <c r="I1040" s="3" t="s">
        <v>448</v>
      </c>
      <c r="J1040" s="1" t="s">
        <v>157</v>
      </c>
      <c r="K1040" s="3" t="s">
        <v>188</v>
      </c>
      <c r="L1040" s="3" t="s">
        <v>183</v>
      </c>
    </row>
    <row r="1041" customFormat="false" ht="18.7" hidden="false" customHeight="true" outlineLevel="0" collapsed="false">
      <c r="A1041" s="8" t="n">
        <v>1040</v>
      </c>
      <c r="B1041" s="3" t="s">
        <v>2542</v>
      </c>
      <c r="C1041" s="3" t="s">
        <v>2543</v>
      </c>
      <c r="D1041" s="3" t="s">
        <v>2544</v>
      </c>
      <c r="E1041" s="3" t="s">
        <v>792</v>
      </c>
      <c r="F1041" s="9" t="n">
        <v>45222</v>
      </c>
      <c r="G1041" s="10" t="s">
        <v>258</v>
      </c>
      <c r="H1041" s="11" t="n">
        <v>45222.6041666667</v>
      </c>
      <c r="I1041" s="3" t="s">
        <v>338</v>
      </c>
      <c r="J1041" s="1" t="s">
        <v>157</v>
      </c>
      <c r="K1041" s="3" t="s">
        <v>188</v>
      </c>
      <c r="L1041" s="3" t="s">
        <v>183</v>
      </c>
    </row>
    <row r="1042" customFormat="false" ht="18.7" hidden="false" customHeight="true" outlineLevel="0" collapsed="false">
      <c r="A1042" s="8" t="n">
        <v>1041</v>
      </c>
      <c r="B1042" s="3" t="s">
        <v>2545</v>
      </c>
      <c r="C1042" s="3" t="s">
        <v>2546</v>
      </c>
      <c r="D1042" s="3" t="s">
        <v>2547</v>
      </c>
      <c r="E1042" s="3" t="s">
        <v>436</v>
      </c>
      <c r="F1042" s="9" t="n">
        <v>45222</v>
      </c>
      <c r="G1042" s="10" t="s">
        <v>218</v>
      </c>
      <c r="H1042" s="11" t="n">
        <v>45222.625</v>
      </c>
      <c r="I1042" s="3" t="s">
        <v>448</v>
      </c>
      <c r="J1042" s="1" t="s">
        <v>157</v>
      </c>
      <c r="K1042" s="3" t="s">
        <v>188</v>
      </c>
      <c r="L1042" s="3" t="s">
        <v>183</v>
      </c>
    </row>
    <row r="1043" customFormat="false" ht="18.7" hidden="false" customHeight="true" outlineLevel="0" collapsed="false">
      <c r="A1043" s="8" t="n">
        <v>1042</v>
      </c>
      <c r="B1043" s="3" t="s">
        <v>2548</v>
      </c>
      <c r="C1043" s="3" t="s">
        <v>2549</v>
      </c>
      <c r="D1043" s="3" t="s">
        <v>2550</v>
      </c>
      <c r="E1043" s="3" t="s">
        <v>436</v>
      </c>
      <c r="F1043" s="9" t="n">
        <v>45222</v>
      </c>
      <c r="G1043" s="10" t="s">
        <v>224</v>
      </c>
      <c r="H1043" s="11" t="n">
        <v>45222.6458333333</v>
      </c>
      <c r="I1043" s="3" t="s">
        <v>448</v>
      </c>
      <c r="J1043" s="1" t="s">
        <v>157</v>
      </c>
      <c r="K1043" s="3" t="s">
        <v>188</v>
      </c>
      <c r="L1043" s="3" t="s">
        <v>183</v>
      </c>
    </row>
    <row r="1044" customFormat="false" ht="18.7" hidden="false" customHeight="true" outlineLevel="0" collapsed="false">
      <c r="A1044" s="8" t="n">
        <v>1043</v>
      </c>
      <c r="B1044" s="3" t="s">
        <v>2551</v>
      </c>
      <c r="C1044" s="3" t="s">
        <v>2552</v>
      </c>
      <c r="D1044" s="3" t="s">
        <v>2553</v>
      </c>
      <c r="E1044" s="3" t="s">
        <v>348</v>
      </c>
      <c r="F1044" s="9" t="n">
        <v>45223</v>
      </c>
      <c r="G1044" s="10" t="s">
        <v>349</v>
      </c>
      <c r="H1044" s="11" t="n">
        <v>45223.375</v>
      </c>
      <c r="I1044" s="3" t="s">
        <v>1375</v>
      </c>
      <c r="J1044" s="1" t="s">
        <v>157</v>
      </c>
      <c r="K1044" s="3" t="s">
        <v>188</v>
      </c>
      <c r="L1044" s="3" t="s">
        <v>159</v>
      </c>
    </row>
    <row r="1045" customFormat="false" ht="18.7" hidden="false" customHeight="true" outlineLevel="0" collapsed="false">
      <c r="A1045" s="8" t="n">
        <v>1044</v>
      </c>
      <c r="B1045" s="3" t="s">
        <v>2554</v>
      </c>
      <c r="C1045" s="3" t="s">
        <v>2555</v>
      </c>
      <c r="D1045" s="3" t="s">
        <v>2556</v>
      </c>
      <c r="E1045" s="3" t="s">
        <v>332</v>
      </c>
      <c r="F1045" s="9" t="n">
        <v>45223</v>
      </c>
      <c r="G1045" s="10" t="s">
        <v>349</v>
      </c>
      <c r="H1045" s="11" t="n">
        <v>45223.375</v>
      </c>
      <c r="I1045" s="3" t="s">
        <v>1375</v>
      </c>
      <c r="J1045" s="1" t="s">
        <v>157</v>
      </c>
      <c r="K1045" s="3" t="s">
        <v>188</v>
      </c>
      <c r="L1045" s="3" t="s">
        <v>162</v>
      </c>
    </row>
    <row r="1046" customFormat="false" ht="18.7" hidden="false" customHeight="true" outlineLevel="0" collapsed="false">
      <c r="A1046" s="8" t="n">
        <v>1045</v>
      </c>
      <c r="B1046" s="3" t="s">
        <v>2557</v>
      </c>
      <c r="C1046" s="3" t="s">
        <v>2558</v>
      </c>
      <c r="D1046" s="3" t="s">
        <v>2559</v>
      </c>
      <c r="E1046" s="3" t="s">
        <v>332</v>
      </c>
      <c r="F1046" s="9" t="n">
        <v>45223</v>
      </c>
      <c r="G1046" s="10" t="s">
        <v>349</v>
      </c>
      <c r="H1046" s="11" t="n">
        <v>45223.375</v>
      </c>
      <c r="I1046" s="3" t="s">
        <v>1375</v>
      </c>
      <c r="J1046" s="1" t="s">
        <v>157</v>
      </c>
      <c r="K1046" s="3" t="s">
        <v>188</v>
      </c>
      <c r="L1046" s="3" t="s">
        <v>162</v>
      </c>
    </row>
    <row r="1047" customFormat="false" ht="18.7" hidden="false" customHeight="true" outlineLevel="0" collapsed="false">
      <c r="A1047" s="8" t="n">
        <v>1046</v>
      </c>
      <c r="B1047" s="3" t="s">
        <v>2560</v>
      </c>
      <c r="C1047" s="3" t="s">
        <v>2561</v>
      </c>
      <c r="D1047" s="3" t="s">
        <v>2562</v>
      </c>
      <c r="E1047" s="3" t="s">
        <v>332</v>
      </c>
      <c r="F1047" s="9" t="n">
        <v>45223</v>
      </c>
      <c r="G1047" s="10" t="s">
        <v>349</v>
      </c>
      <c r="H1047" s="11" t="n">
        <v>45223.375</v>
      </c>
      <c r="I1047" s="3" t="s">
        <v>338</v>
      </c>
      <c r="J1047" s="1" t="s">
        <v>157</v>
      </c>
      <c r="K1047" s="3" t="s">
        <v>188</v>
      </c>
      <c r="L1047" s="3" t="s">
        <v>183</v>
      </c>
    </row>
    <row r="1048" customFormat="false" ht="18.7" hidden="false" customHeight="true" outlineLevel="0" collapsed="false">
      <c r="A1048" s="8" t="n">
        <v>1047</v>
      </c>
      <c r="B1048" s="3" t="s">
        <v>2563</v>
      </c>
      <c r="C1048" s="3" t="s">
        <v>2564</v>
      </c>
      <c r="D1048" s="3" t="s">
        <v>2565</v>
      </c>
      <c r="E1048" s="3" t="s">
        <v>348</v>
      </c>
      <c r="F1048" s="9" t="n">
        <v>45223</v>
      </c>
      <c r="G1048" s="10" t="s">
        <v>1433</v>
      </c>
      <c r="H1048" s="11" t="n">
        <v>45223.3819444445</v>
      </c>
      <c r="I1048" s="3" t="s">
        <v>1375</v>
      </c>
      <c r="J1048" s="1" t="s">
        <v>157</v>
      </c>
      <c r="K1048" s="3" t="s">
        <v>188</v>
      </c>
      <c r="L1048" s="3" t="s">
        <v>162</v>
      </c>
    </row>
    <row r="1049" customFormat="false" ht="18.7" hidden="false" customHeight="true" outlineLevel="0" collapsed="false">
      <c r="A1049" s="8" t="n">
        <v>1048</v>
      </c>
      <c r="B1049" s="3" t="s">
        <v>2566</v>
      </c>
      <c r="C1049" s="3" t="s">
        <v>2567</v>
      </c>
      <c r="D1049" s="3" t="s">
        <v>2568</v>
      </c>
      <c r="E1049" s="3" t="s">
        <v>332</v>
      </c>
      <c r="F1049" s="9" t="n">
        <v>45223</v>
      </c>
      <c r="G1049" s="10" t="s">
        <v>1433</v>
      </c>
      <c r="H1049" s="11" t="n">
        <v>45223.3819444445</v>
      </c>
      <c r="I1049" s="3" t="s">
        <v>1375</v>
      </c>
      <c r="J1049" s="1" t="s">
        <v>157</v>
      </c>
      <c r="K1049" s="3" t="s">
        <v>188</v>
      </c>
      <c r="L1049" s="3" t="s">
        <v>159</v>
      </c>
    </row>
    <row r="1050" customFormat="false" ht="18.7" hidden="false" customHeight="true" outlineLevel="0" collapsed="false">
      <c r="A1050" s="8" t="n">
        <v>1049</v>
      </c>
      <c r="B1050" s="3" t="s">
        <v>2569</v>
      </c>
      <c r="C1050" s="3" t="s">
        <v>2570</v>
      </c>
      <c r="D1050" s="3" t="s">
        <v>2571</v>
      </c>
      <c r="E1050" s="3" t="s">
        <v>902</v>
      </c>
      <c r="F1050" s="9" t="n">
        <v>45223</v>
      </c>
      <c r="G1050" s="10" t="s">
        <v>1433</v>
      </c>
      <c r="H1050" s="11" t="n">
        <v>45223.3819444445</v>
      </c>
      <c r="I1050" s="3" t="s">
        <v>1375</v>
      </c>
      <c r="J1050" s="1" t="s">
        <v>157</v>
      </c>
      <c r="K1050" s="3" t="s">
        <v>188</v>
      </c>
      <c r="L1050" s="3" t="s">
        <v>159</v>
      </c>
    </row>
    <row r="1051" customFormat="false" ht="18.7" hidden="false" customHeight="true" outlineLevel="0" collapsed="false">
      <c r="A1051" s="8" t="n">
        <v>1050</v>
      </c>
      <c r="B1051" s="3" t="s">
        <v>2572</v>
      </c>
      <c r="C1051" s="3" t="s">
        <v>2573</v>
      </c>
      <c r="D1051" s="3" t="s">
        <v>2574</v>
      </c>
      <c r="E1051" s="3" t="s">
        <v>332</v>
      </c>
      <c r="F1051" s="9" t="n">
        <v>45223</v>
      </c>
      <c r="G1051" s="10" t="s">
        <v>1443</v>
      </c>
      <c r="H1051" s="11" t="n">
        <v>45223.3888888889</v>
      </c>
      <c r="I1051" s="3" t="s">
        <v>1375</v>
      </c>
      <c r="J1051" s="1" t="s">
        <v>157</v>
      </c>
      <c r="K1051" s="3" t="s">
        <v>188</v>
      </c>
      <c r="L1051" s="3" t="s">
        <v>159</v>
      </c>
    </row>
    <row r="1052" customFormat="false" ht="18.7" hidden="false" customHeight="true" outlineLevel="0" collapsed="false">
      <c r="A1052" s="8" t="n">
        <v>1051</v>
      </c>
      <c r="B1052" s="3" t="s">
        <v>2575</v>
      </c>
      <c r="C1052" s="3" t="s">
        <v>2576</v>
      </c>
      <c r="D1052" s="3" t="s">
        <v>2577</v>
      </c>
      <c r="E1052" s="3" t="s">
        <v>332</v>
      </c>
      <c r="F1052" s="9" t="n">
        <v>45223</v>
      </c>
      <c r="G1052" s="10" t="s">
        <v>1443</v>
      </c>
      <c r="H1052" s="11" t="n">
        <v>45223.3888888889</v>
      </c>
      <c r="I1052" s="3" t="s">
        <v>1375</v>
      </c>
      <c r="J1052" s="1" t="s">
        <v>157</v>
      </c>
      <c r="K1052" s="3" t="s">
        <v>188</v>
      </c>
      <c r="L1052" s="3" t="s">
        <v>159</v>
      </c>
    </row>
    <row r="1053" customFormat="false" ht="18.7" hidden="false" customHeight="true" outlineLevel="0" collapsed="false">
      <c r="A1053" s="8" t="n">
        <v>1052</v>
      </c>
      <c r="B1053" s="3" t="s">
        <v>2578</v>
      </c>
      <c r="C1053" s="3" t="s">
        <v>2579</v>
      </c>
      <c r="D1053" s="3" t="s">
        <v>2580</v>
      </c>
      <c r="E1053" s="3" t="s">
        <v>332</v>
      </c>
      <c r="F1053" s="9" t="n">
        <v>45223</v>
      </c>
      <c r="G1053" s="10" t="s">
        <v>1443</v>
      </c>
      <c r="H1053" s="11" t="n">
        <v>45223.3888888889</v>
      </c>
      <c r="I1053" s="3" t="s">
        <v>1375</v>
      </c>
      <c r="J1053" s="1" t="s">
        <v>157</v>
      </c>
      <c r="K1053" s="3" t="s">
        <v>188</v>
      </c>
      <c r="L1053" s="3" t="s">
        <v>159</v>
      </c>
    </row>
    <row r="1054" customFormat="false" ht="18.7" hidden="false" customHeight="true" outlineLevel="0" collapsed="false">
      <c r="A1054" s="8" t="n">
        <v>1053</v>
      </c>
      <c r="B1054" s="3" t="s">
        <v>2581</v>
      </c>
      <c r="C1054" s="3" t="s">
        <v>2582</v>
      </c>
      <c r="D1054" s="3" t="s">
        <v>2583</v>
      </c>
      <c r="E1054" s="3" t="s">
        <v>332</v>
      </c>
      <c r="F1054" s="9" t="n">
        <v>45223</v>
      </c>
      <c r="G1054" s="10" t="s">
        <v>437</v>
      </c>
      <c r="H1054" s="11" t="n">
        <v>45223.3958333333</v>
      </c>
      <c r="I1054" s="3" t="s">
        <v>1375</v>
      </c>
      <c r="J1054" s="1" t="s">
        <v>157</v>
      </c>
      <c r="K1054" s="3" t="s">
        <v>188</v>
      </c>
      <c r="L1054" s="3" t="s">
        <v>159</v>
      </c>
    </row>
    <row r="1055" customFormat="false" ht="18.7" hidden="false" customHeight="true" outlineLevel="0" collapsed="false">
      <c r="A1055" s="8" t="n">
        <v>1054</v>
      </c>
      <c r="B1055" s="3" t="s">
        <v>2584</v>
      </c>
      <c r="C1055" s="3" t="s">
        <v>2585</v>
      </c>
      <c r="D1055" s="3" t="s">
        <v>2586</v>
      </c>
      <c r="E1055" s="3" t="s">
        <v>332</v>
      </c>
      <c r="F1055" s="9" t="n">
        <v>45223</v>
      </c>
      <c r="G1055" s="10" t="s">
        <v>437</v>
      </c>
      <c r="H1055" s="11" t="n">
        <v>45223.3958333333</v>
      </c>
      <c r="I1055" s="3" t="s">
        <v>1375</v>
      </c>
      <c r="J1055" s="1" t="s">
        <v>157</v>
      </c>
      <c r="K1055" s="3" t="s">
        <v>188</v>
      </c>
      <c r="L1055" s="3" t="s">
        <v>162</v>
      </c>
    </row>
    <row r="1056" customFormat="false" ht="18.7" hidden="false" customHeight="true" outlineLevel="0" collapsed="false">
      <c r="A1056" s="8" t="n">
        <v>1055</v>
      </c>
      <c r="B1056" s="3" t="s">
        <v>2587</v>
      </c>
      <c r="C1056" s="3" t="s">
        <v>2588</v>
      </c>
      <c r="D1056" s="3" t="s">
        <v>2589</v>
      </c>
      <c r="E1056" s="3" t="s">
        <v>332</v>
      </c>
      <c r="F1056" s="9" t="n">
        <v>45223</v>
      </c>
      <c r="G1056" s="10" t="s">
        <v>437</v>
      </c>
      <c r="H1056" s="11" t="n">
        <v>45223.3958333333</v>
      </c>
      <c r="I1056" s="3" t="s">
        <v>1375</v>
      </c>
      <c r="J1056" s="1" t="s">
        <v>157</v>
      </c>
      <c r="K1056" s="3" t="s">
        <v>188</v>
      </c>
      <c r="L1056" s="3" t="s">
        <v>159</v>
      </c>
    </row>
    <row r="1057" customFormat="false" ht="18.7" hidden="false" customHeight="true" outlineLevel="0" collapsed="false">
      <c r="A1057" s="8" t="n">
        <v>1056</v>
      </c>
      <c r="B1057" s="3" t="s">
        <v>2590</v>
      </c>
      <c r="C1057" s="3" t="s">
        <v>2591</v>
      </c>
      <c r="D1057" s="3" t="s">
        <v>2592</v>
      </c>
      <c r="E1057" s="3" t="s">
        <v>332</v>
      </c>
      <c r="F1057" s="9" t="n">
        <v>45223</v>
      </c>
      <c r="G1057" s="10" t="s">
        <v>437</v>
      </c>
      <c r="H1057" s="11" t="n">
        <v>45223.3958333333</v>
      </c>
      <c r="I1057" s="3" t="s">
        <v>338</v>
      </c>
      <c r="J1057" s="1" t="s">
        <v>157</v>
      </c>
      <c r="K1057" s="3" t="s">
        <v>188</v>
      </c>
      <c r="L1057" s="3" t="s">
        <v>183</v>
      </c>
    </row>
    <row r="1058" customFormat="false" ht="18.7" hidden="false" customHeight="true" outlineLevel="0" collapsed="false">
      <c r="A1058" s="8" t="n">
        <v>1057</v>
      </c>
      <c r="B1058" s="3" t="s">
        <v>2593</v>
      </c>
      <c r="C1058" s="3" t="s">
        <v>2594</v>
      </c>
      <c r="D1058" s="3" t="s">
        <v>2595</v>
      </c>
      <c r="E1058" s="3" t="s">
        <v>332</v>
      </c>
      <c r="F1058" s="9" t="n">
        <v>45223</v>
      </c>
      <c r="G1058" s="10" t="s">
        <v>1465</v>
      </c>
      <c r="H1058" s="11" t="n">
        <v>45223.4027777778</v>
      </c>
      <c r="I1058" s="3" t="s">
        <v>1375</v>
      </c>
      <c r="J1058" s="1" t="s">
        <v>157</v>
      </c>
      <c r="K1058" s="3" t="s">
        <v>188</v>
      </c>
      <c r="L1058" s="3" t="s">
        <v>159</v>
      </c>
    </row>
    <row r="1059" customFormat="false" ht="18.7" hidden="false" customHeight="true" outlineLevel="0" collapsed="false">
      <c r="A1059" s="8" t="n">
        <v>1058</v>
      </c>
      <c r="B1059" s="3" t="s">
        <v>2596</v>
      </c>
      <c r="C1059" s="3" t="s">
        <v>2597</v>
      </c>
      <c r="D1059" s="3" t="s">
        <v>2598</v>
      </c>
      <c r="E1059" s="3" t="s">
        <v>332</v>
      </c>
      <c r="F1059" s="9" t="n">
        <v>45223</v>
      </c>
      <c r="G1059" s="10" t="s">
        <v>1465</v>
      </c>
      <c r="H1059" s="11" t="n">
        <v>45223.4027777778</v>
      </c>
      <c r="I1059" s="3" t="s">
        <v>1375</v>
      </c>
      <c r="J1059" s="1" t="s">
        <v>157</v>
      </c>
      <c r="K1059" s="3" t="s">
        <v>188</v>
      </c>
      <c r="L1059" s="3" t="s">
        <v>162</v>
      </c>
    </row>
    <row r="1060" customFormat="false" ht="18.7" hidden="false" customHeight="true" outlineLevel="0" collapsed="false">
      <c r="A1060" s="8" t="n">
        <v>1059</v>
      </c>
      <c r="B1060" s="3" t="s">
        <v>2599</v>
      </c>
      <c r="C1060" s="3" t="s">
        <v>2600</v>
      </c>
      <c r="D1060" s="3" t="s">
        <v>2601</v>
      </c>
      <c r="E1060" s="3" t="s">
        <v>332</v>
      </c>
      <c r="F1060" s="9" t="n">
        <v>45223</v>
      </c>
      <c r="G1060" s="10" t="s">
        <v>1472</v>
      </c>
      <c r="H1060" s="11" t="n">
        <v>45223.4097222222</v>
      </c>
      <c r="I1060" s="3" t="s">
        <v>1375</v>
      </c>
      <c r="J1060" s="1" t="s">
        <v>157</v>
      </c>
      <c r="K1060" s="3" t="s">
        <v>188</v>
      </c>
      <c r="L1060" s="3" t="s">
        <v>162</v>
      </c>
    </row>
    <row r="1061" customFormat="false" ht="18.7" hidden="false" customHeight="true" outlineLevel="0" collapsed="false">
      <c r="A1061" s="8" t="n">
        <v>1060</v>
      </c>
      <c r="B1061" s="3" t="s">
        <v>2602</v>
      </c>
      <c r="C1061" s="3" t="s">
        <v>2603</v>
      </c>
      <c r="D1061" s="3" t="s">
        <v>2604</v>
      </c>
      <c r="E1061" s="3" t="s">
        <v>1147</v>
      </c>
      <c r="F1061" s="9" t="n">
        <v>45223</v>
      </c>
      <c r="G1061" s="10" t="s">
        <v>1472</v>
      </c>
      <c r="H1061" s="11" t="n">
        <v>45223.4097222222</v>
      </c>
      <c r="I1061" s="3" t="s">
        <v>1375</v>
      </c>
      <c r="J1061" s="1" t="s">
        <v>157</v>
      </c>
      <c r="K1061" s="3" t="s">
        <v>188</v>
      </c>
      <c r="L1061" s="3" t="s">
        <v>159</v>
      </c>
    </row>
    <row r="1062" customFormat="false" ht="18.7" hidden="false" customHeight="true" outlineLevel="0" collapsed="false">
      <c r="A1062" s="8" t="n">
        <v>1061</v>
      </c>
      <c r="B1062" s="3" t="s">
        <v>1488</v>
      </c>
      <c r="C1062" s="3" t="s">
        <v>1489</v>
      </c>
      <c r="D1062" s="3" t="s">
        <v>1490</v>
      </c>
      <c r="E1062" s="3" t="s">
        <v>902</v>
      </c>
      <c r="F1062" s="9" t="n">
        <v>45223</v>
      </c>
      <c r="G1062" s="10" t="s">
        <v>1472</v>
      </c>
      <c r="H1062" s="11" t="n">
        <v>45223.4097222222</v>
      </c>
      <c r="I1062" s="3" t="s">
        <v>1375</v>
      </c>
      <c r="J1062" s="1" t="s">
        <v>157</v>
      </c>
      <c r="K1062" s="3" t="s">
        <v>188</v>
      </c>
      <c r="L1062" s="3" t="s">
        <v>159</v>
      </c>
    </row>
    <row r="1063" customFormat="false" ht="18.7" hidden="false" customHeight="true" outlineLevel="0" collapsed="false">
      <c r="A1063" s="8" t="n">
        <v>1062</v>
      </c>
      <c r="B1063" s="3" t="s">
        <v>2605</v>
      </c>
      <c r="C1063" s="3" t="s">
        <v>2606</v>
      </c>
      <c r="D1063" s="3" t="s">
        <v>2607</v>
      </c>
      <c r="E1063" s="3" t="s">
        <v>332</v>
      </c>
      <c r="F1063" s="9" t="n">
        <v>45223</v>
      </c>
      <c r="G1063" s="10" t="s">
        <v>311</v>
      </c>
      <c r="H1063" s="11" t="n">
        <v>45223.4166666667</v>
      </c>
      <c r="I1063" s="3" t="s">
        <v>306</v>
      </c>
      <c r="J1063" s="1" t="s">
        <v>157</v>
      </c>
      <c r="K1063" s="3" t="s">
        <v>188</v>
      </c>
      <c r="L1063" s="3" t="s">
        <v>183</v>
      </c>
    </row>
    <row r="1064" customFormat="false" ht="18.7" hidden="false" customHeight="true" outlineLevel="0" collapsed="false">
      <c r="A1064" s="8" t="n">
        <v>1063</v>
      </c>
      <c r="B1064" s="3" t="s">
        <v>2608</v>
      </c>
      <c r="C1064" s="3" t="s">
        <v>2609</v>
      </c>
      <c r="D1064" s="3" t="s">
        <v>2610</v>
      </c>
      <c r="E1064" s="3" t="s">
        <v>332</v>
      </c>
      <c r="F1064" s="9" t="n">
        <v>45223</v>
      </c>
      <c r="G1064" s="10" t="s">
        <v>311</v>
      </c>
      <c r="H1064" s="11" t="n">
        <v>45223.4166666667</v>
      </c>
      <c r="I1064" s="3" t="s">
        <v>1375</v>
      </c>
      <c r="J1064" s="1" t="s">
        <v>157</v>
      </c>
      <c r="K1064" s="3" t="s">
        <v>188</v>
      </c>
      <c r="L1064" s="3" t="s">
        <v>159</v>
      </c>
    </row>
    <row r="1065" customFormat="false" ht="18.7" hidden="false" customHeight="true" outlineLevel="0" collapsed="false">
      <c r="A1065" s="8" t="n">
        <v>1064</v>
      </c>
      <c r="B1065" s="3" t="s">
        <v>2611</v>
      </c>
      <c r="C1065" s="3" t="s">
        <v>2612</v>
      </c>
      <c r="D1065" s="3" t="s">
        <v>2613</v>
      </c>
      <c r="E1065" s="3" t="s">
        <v>1147</v>
      </c>
      <c r="F1065" s="9" t="n">
        <v>45223</v>
      </c>
      <c r="G1065" s="10" t="s">
        <v>311</v>
      </c>
      <c r="H1065" s="11" t="n">
        <v>45223.4166666667</v>
      </c>
      <c r="I1065" s="3" t="s">
        <v>1375</v>
      </c>
      <c r="J1065" s="1" t="s">
        <v>157</v>
      </c>
      <c r="K1065" s="3" t="s">
        <v>188</v>
      </c>
      <c r="L1065" s="3" t="s">
        <v>159</v>
      </c>
    </row>
    <row r="1066" customFormat="false" ht="18.7" hidden="false" customHeight="true" outlineLevel="0" collapsed="false">
      <c r="A1066" s="8" t="n">
        <v>1065</v>
      </c>
      <c r="B1066" s="3" t="s">
        <v>2614</v>
      </c>
      <c r="C1066" s="3" t="s">
        <v>2615</v>
      </c>
      <c r="D1066" s="3" t="s">
        <v>2616</v>
      </c>
      <c r="E1066" s="3" t="s">
        <v>902</v>
      </c>
      <c r="F1066" s="9" t="n">
        <v>45223</v>
      </c>
      <c r="G1066" s="10" t="s">
        <v>311</v>
      </c>
      <c r="H1066" s="11" t="n">
        <v>45223.4166666667</v>
      </c>
      <c r="I1066" s="3" t="s">
        <v>1375</v>
      </c>
      <c r="J1066" s="1" t="s">
        <v>157</v>
      </c>
      <c r="K1066" s="3" t="s">
        <v>188</v>
      </c>
      <c r="L1066" s="3" t="s">
        <v>162</v>
      </c>
    </row>
    <row r="1067" customFormat="false" ht="18.7" hidden="false" customHeight="true" outlineLevel="0" collapsed="false">
      <c r="A1067" s="8" t="n">
        <v>1066</v>
      </c>
      <c r="B1067" s="3" t="s">
        <v>2617</v>
      </c>
      <c r="C1067" s="3" t="s">
        <v>2618</v>
      </c>
      <c r="D1067" s="3" t="s">
        <v>2619</v>
      </c>
      <c r="E1067" s="3" t="s">
        <v>332</v>
      </c>
      <c r="F1067" s="9" t="n">
        <v>45223</v>
      </c>
      <c r="G1067" s="10" t="s">
        <v>1494</v>
      </c>
      <c r="H1067" s="11" t="n">
        <v>45223.4236111111</v>
      </c>
      <c r="I1067" s="3" t="s">
        <v>1375</v>
      </c>
      <c r="J1067" s="1" t="s">
        <v>157</v>
      </c>
      <c r="K1067" s="3" t="s">
        <v>188</v>
      </c>
      <c r="L1067" s="3" t="s">
        <v>159</v>
      </c>
    </row>
    <row r="1068" customFormat="false" ht="18.7" hidden="false" customHeight="true" outlineLevel="0" collapsed="false">
      <c r="A1068" s="8" t="n">
        <v>1067</v>
      </c>
      <c r="B1068" s="3" t="s">
        <v>2620</v>
      </c>
      <c r="C1068" s="3" t="s">
        <v>2621</v>
      </c>
      <c r="D1068" s="3" t="s">
        <v>2622</v>
      </c>
      <c r="E1068" s="3" t="s">
        <v>332</v>
      </c>
      <c r="F1068" s="9" t="n">
        <v>45223</v>
      </c>
      <c r="G1068" s="10" t="s">
        <v>1494</v>
      </c>
      <c r="H1068" s="11" t="n">
        <v>45223.4236111111</v>
      </c>
      <c r="I1068" s="3" t="s">
        <v>1375</v>
      </c>
      <c r="J1068" s="1" t="s">
        <v>157</v>
      </c>
      <c r="K1068" s="3" t="s">
        <v>188</v>
      </c>
      <c r="L1068" s="3" t="s">
        <v>162</v>
      </c>
    </row>
    <row r="1069" customFormat="false" ht="18.7" hidden="false" customHeight="true" outlineLevel="0" collapsed="false">
      <c r="A1069" s="8" t="n">
        <v>1068</v>
      </c>
      <c r="B1069" s="3" t="s">
        <v>2623</v>
      </c>
      <c r="C1069" s="3" t="s">
        <v>2624</v>
      </c>
      <c r="D1069" s="3" t="s">
        <v>2625</v>
      </c>
      <c r="E1069" s="3" t="s">
        <v>332</v>
      </c>
      <c r="F1069" s="9" t="n">
        <v>45223</v>
      </c>
      <c r="G1069" s="10" t="s">
        <v>1504</v>
      </c>
      <c r="H1069" s="11" t="n">
        <v>45223.4305555556</v>
      </c>
      <c r="I1069" s="3" t="s">
        <v>1375</v>
      </c>
      <c r="J1069" s="1" t="s">
        <v>157</v>
      </c>
      <c r="K1069" s="3" t="s">
        <v>188</v>
      </c>
      <c r="L1069" s="3" t="s">
        <v>159</v>
      </c>
    </row>
    <row r="1070" customFormat="false" ht="18.7" hidden="false" customHeight="true" outlineLevel="0" collapsed="false">
      <c r="A1070" s="8" t="n">
        <v>1069</v>
      </c>
      <c r="B1070" s="3" t="s">
        <v>2626</v>
      </c>
      <c r="C1070" s="3" t="s">
        <v>2627</v>
      </c>
      <c r="D1070" s="3" t="s">
        <v>2628</v>
      </c>
      <c r="E1070" s="3" t="s">
        <v>332</v>
      </c>
      <c r="F1070" s="9" t="n">
        <v>45223</v>
      </c>
      <c r="G1070" s="10" t="s">
        <v>1504</v>
      </c>
      <c r="H1070" s="11" t="n">
        <v>45223.4305555556</v>
      </c>
      <c r="I1070" s="3" t="s">
        <v>1375</v>
      </c>
      <c r="J1070" s="1" t="s">
        <v>157</v>
      </c>
      <c r="K1070" s="3" t="s">
        <v>188</v>
      </c>
      <c r="L1070" s="3" t="s">
        <v>159</v>
      </c>
    </row>
    <row r="1071" customFormat="false" ht="18.7" hidden="false" customHeight="true" outlineLevel="0" collapsed="false">
      <c r="A1071" s="8" t="n">
        <v>1070</v>
      </c>
      <c r="B1071" s="3" t="s">
        <v>2629</v>
      </c>
      <c r="C1071" s="3" t="s">
        <v>2630</v>
      </c>
      <c r="D1071" s="3" t="s">
        <v>2631</v>
      </c>
      <c r="E1071" s="3" t="s">
        <v>332</v>
      </c>
      <c r="F1071" s="9" t="n">
        <v>45223</v>
      </c>
      <c r="G1071" s="10" t="s">
        <v>1504</v>
      </c>
      <c r="H1071" s="11" t="n">
        <v>45223.4305555556</v>
      </c>
      <c r="I1071" s="3" t="s">
        <v>1375</v>
      </c>
      <c r="J1071" s="1" t="s">
        <v>157</v>
      </c>
      <c r="K1071" s="3" t="s">
        <v>188</v>
      </c>
      <c r="L1071" s="3" t="s">
        <v>159</v>
      </c>
    </row>
    <row r="1072" customFormat="false" ht="18.7" hidden="false" customHeight="true" outlineLevel="0" collapsed="false">
      <c r="A1072" s="8" t="n">
        <v>1071</v>
      </c>
      <c r="B1072" s="3" t="s">
        <v>2632</v>
      </c>
      <c r="C1072" s="3" t="s">
        <v>2633</v>
      </c>
      <c r="D1072" s="3" t="s">
        <v>2634</v>
      </c>
      <c r="E1072" s="3" t="s">
        <v>348</v>
      </c>
      <c r="F1072" s="9" t="n">
        <v>45223</v>
      </c>
      <c r="G1072" s="10" t="s">
        <v>196</v>
      </c>
      <c r="H1072" s="11" t="n">
        <v>45223.4375</v>
      </c>
      <c r="I1072" s="3" t="s">
        <v>1375</v>
      </c>
      <c r="J1072" s="1" t="s">
        <v>157</v>
      </c>
      <c r="K1072" s="3" t="s">
        <v>188</v>
      </c>
      <c r="L1072" s="3" t="s">
        <v>162</v>
      </c>
    </row>
    <row r="1073" customFormat="false" ht="18.7" hidden="false" customHeight="true" outlineLevel="0" collapsed="false">
      <c r="A1073" s="8" t="n">
        <v>1072</v>
      </c>
      <c r="B1073" s="3" t="s">
        <v>2635</v>
      </c>
      <c r="C1073" s="3" t="s">
        <v>2636</v>
      </c>
      <c r="D1073" s="3" t="s">
        <v>2637</v>
      </c>
      <c r="E1073" s="3" t="s">
        <v>332</v>
      </c>
      <c r="F1073" s="9" t="n">
        <v>45223</v>
      </c>
      <c r="G1073" s="10" t="s">
        <v>196</v>
      </c>
      <c r="H1073" s="11" t="n">
        <v>45223.4375</v>
      </c>
      <c r="I1073" s="3" t="s">
        <v>338</v>
      </c>
      <c r="J1073" s="1" t="s">
        <v>157</v>
      </c>
      <c r="K1073" s="3" t="s">
        <v>188</v>
      </c>
      <c r="L1073" s="3" t="s">
        <v>183</v>
      </c>
    </row>
    <row r="1074" customFormat="false" ht="18.7" hidden="false" customHeight="true" outlineLevel="0" collapsed="false">
      <c r="A1074" s="8" t="n">
        <v>1073</v>
      </c>
      <c r="B1074" s="3" t="s">
        <v>2638</v>
      </c>
      <c r="C1074" s="3" t="s">
        <v>2639</v>
      </c>
      <c r="D1074" s="3" t="s">
        <v>2640</v>
      </c>
      <c r="E1074" s="3" t="s">
        <v>332</v>
      </c>
      <c r="F1074" s="9" t="n">
        <v>45223</v>
      </c>
      <c r="G1074" s="10" t="s">
        <v>1517</v>
      </c>
      <c r="H1074" s="11" t="n">
        <v>45223.4444444444</v>
      </c>
      <c r="I1074" s="3" t="s">
        <v>1375</v>
      </c>
      <c r="J1074" s="1" t="s">
        <v>157</v>
      </c>
      <c r="K1074" s="3" t="s">
        <v>188</v>
      </c>
      <c r="L1074" s="3" t="s">
        <v>159</v>
      </c>
    </row>
    <row r="1075" customFormat="false" ht="18.7" hidden="false" customHeight="true" outlineLevel="0" collapsed="false">
      <c r="A1075" s="8" t="n">
        <v>1074</v>
      </c>
      <c r="B1075" s="3" t="s">
        <v>2641</v>
      </c>
      <c r="C1075" s="3" t="s">
        <v>2642</v>
      </c>
      <c r="D1075" s="3" t="s">
        <v>2643</v>
      </c>
      <c r="E1075" s="3" t="s">
        <v>332</v>
      </c>
      <c r="F1075" s="9" t="n">
        <v>45223</v>
      </c>
      <c r="G1075" s="10" t="s">
        <v>1521</v>
      </c>
      <c r="H1075" s="11" t="n">
        <v>45223.4513888889</v>
      </c>
      <c r="I1075" s="3" t="s">
        <v>1375</v>
      </c>
      <c r="J1075" s="1" t="s">
        <v>157</v>
      </c>
      <c r="K1075" s="3" t="s">
        <v>188</v>
      </c>
      <c r="L1075" s="3" t="s">
        <v>159</v>
      </c>
    </row>
    <row r="1076" customFormat="false" ht="18.7" hidden="false" customHeight="true" outlineLevel="0" collapsed="false">
      <c r="A1076" s="8" t="n">
        <v>1075</v>
      </c>
      <c r="B1076" s="3" t="s">
        <v>2644</v>
      </c>
      <c r="C1076" s="3" t="s">
        <v>2042</v>
      </c>
      <c r="D1076" s="3" t="s">
        <v>2645</v>
      </c>
      <c r="E1076" s="3" t="s">
        <v>332</v>
      </c>
      <c r="F1076" s="9" t="n">
        <v>45223</v>
      </c>
      <c r="G1076" s="10" t="s">
        <v>316</v>
      </c>
      <c r="H1076" s="11" t="n">
        <v>45223.4583333333</v>
      </c>
      <c r="I1076" s="3" t="s">
        <v>338</v>
      </c>
      <c r="J1076" s="1" t="s">
        <v>157</v>
      </c>
      <c r="K1076" s="3" t="s">
        <v>188</v>
      </c>
      <c r="L1076" s="3" t="s">
        <v>183</v>
      </c>
    </row>
    <row r="1077" customFormat="false" ht="18.7" hidden="false" customHeight="true" outlineLevel="0" collapsed="false">
      <c r="A1077" s="8" t="n">
        <v>1076</v>
      </c>
      <c r="B1077" s="3" t="s">
        <v>1884</v>
      </c>
      <c r="C1077" s="3" t="s">
        <v>1885</v>
      </c>
      <c r="D1077" s="3" t="s">
        <v>1886</v>
      </c>
      <c r="E1077" s="3" t="s">
        <v>332</v>
      </c>
      <c r="F1077" s="9" t="n">
        <v>45223</v>
      </c>
      <c r="G1077" s="10" t="s">
        <v>242</v>
      </c>
      <c r="H1077" s="11" t="n">
        <v>45223.4791666667</v>
      </c>
      <c r="I1077" s="3" t="s">
        <v>448</v>
      </c>
      <c r="J1077" s="1" t="s">
        <v>157</v>
      </c>
      <c r="K1077" s="3" t="s">
        <v>188</v>
      </c>
      <c r="L1077" s="3" t="s">
        <v>183</v>
      </c>
    </row>
    <row r="1078" customFormat="false" ht="18.7" hidden="false" customHeight="true" outlineLevel="0" collapsed="false">
      <c r="A1078" s="8" t="n">
        <v>1077</v>
      </c>
      <c r="B1078" s="3" t="s">
        <v>2646</v>
      </c>
      <c r="C1078" s="3" t="s">
        <v>2647</v>
      </c>
      <c r="D1078" s="3" t="s">
        <v>2648</v>
      </c>
      <c r="E1078" s="3" t="s">
        <v>332</v>
      </c>
      <c r="F1078" s="9" t="n">
        <v>45223</v>
      </c>
      <c r="G1078" s="10" t="s">
        <v>333</v>
      </c>
      <c r="H1078" s="11" t="n">
        <v>45223.5625</v>
      </c>
      <c r="I1078" s="3" t="s">
        <v>338</v>
      </c>
      <c r="J1078" s="1" t="s">
        <v>157</v>
      </c>
      <c r="K1078" s="3" t="s">
        <v>188</v>
      </c>
      <c r="L1078" s="3" t="s">
        <v>183</v>
      </c>
    </row>
    <row r="1079" customFormat="false" ht="18.7" hidden="false" customHeight="true" outlineLevel="0" collapsed="false">
      <c r="A1079" s="8" t="n">
        <v>1078</v>
      </c>
      <c r="B1079" s="3" t="s">
        <v>2649</v>
      </c>
      <c r="C1079" s="3" t="s">
        <v>2650</v>
      </c>
      <c r="D1079" s="3" t="s">
        <v>2651</v>
      </c>
      <c r="E1079" s="3" t="s">
        <v>332</v>
      </c>
      <c r="F1079" s="9" t="n">
        <v>45223</v>
      </c>
      <c r="G1079" s="10" t="s">
        <v>250</v>
      </c>
      <c r="H1079" s="11" t="n">
        <v>45223.5833333333</v>
      </c>
      <c r="I1079" s="3" t="s">
        <v>338</v>
      </c>
      <c r="J1079" s="1" t="s">
        <v>157</v>
      </c>
      <c r="K1079" s="3" t="s">
        <v>188</v>
      </c>
      <c r="L1079" s="3" t="s">
        <v>183</v>
      </c>
    </row>
    <row r="1080" customFormat="false" ht="18.7" hidden="false" customHeight="true" outlineLevel="0" collapsed="false">
      <c r="A1080" s="8" t="n">
        <v>1079</v>
      </c>
      <c r="B1080" s="3" t="s">
        <v>2652</v>
      </c>
      <c r="C1080" s="3" t="s">
        <v>2653</v>
      </c>
      <c r="D1080" s="3" t="s">
        <v>2654</v>
      </c>
      <c r="E1080" s="3" t="s">
        <v>332</v>
      </c>
      <c r="F1080" s="9" t="n">
        <v>45223</v>
      </c>
      <c r="G1080" s="10" t="s">
        <v>258</v>
      </c>
      <c r="H1080" s="11" t="n">
        <v>45223.6041666667</v>
      </c>
      <c r="I1080" s="3" t="s">
        <v>338</v>
      </c>
      <c r="J1080" s="1" t="s">
        <v>157</v>
      </c>
      <c r="K1080" s="3" t="s">
        <v>188</v>
      </c>
      <c r="L1080" s="3" t="s">
        <v>183</v>
      </c>
    </row>
    <row r="1081" customFormat="false" ht="18.7" hidden="false" customHeight="true" outlineLevel="0" collapsed="false">
      <c r="A1081" s="8" t="n">
        <v>1080</v>
      </c>
      <c r="B1081" s="3" t="s">
        <v>2655</v>
      </c>
      <c r="C1081" s="3" t="s">
        <v>2656</v>
      </c>
      <c r="D1081" s="3" t="s">
        <v>2657</v>
      </c>
      <c r="E1081" s="3" t="s">
        <v>332</v>
      </c>
      <c r="F1081" s="9" t="n">
        <v>45223</v>
      </c>
      <c r="G1081" s="10" t="s">
        <v>218</v>
      </c>
      <c r="H1081" s="11" t="n">
        <v>45223.625</v>
      </c>
      <c r="I1081" s="3" t="s">
        <v>338</v>
      </c>
      <c r="J1081" s="1" t="s">
        <v>157</v>
      </c>
      <c r="K1081" s="3" t="s">
        <v>188</v>
      </c>
      <c r="L1081" s="3" t="s">
        <v>183</v>
      </c>
    </row>
    <row r="1082" customFormat="false" ht="18.7" hidden="false" customHeight="true" outlineLevel="0" collapsed="false">
      <c r="A1082" s="8" t="n">
        <v>1081</v>
      </c>
      <c r="B1082" s="3" t="s">
        <v>2658</v>
      </c>
      <c r="C1082" s="3" t="s">
        <v>351</v>
      </c>
      <c r="D1082" s="3" t="s">
        <v>2659</v>
      </c>
      <c r="E1082" s="3" t="s">
        <v>332</v>
      </c>
      <c r="F1082" s="9" t="n">
        <v>45223</v>
      </c>
      <c r="G1082" s="10" t="s">
        <v>224</v>
      </c>
      <c r="H1082" s="11" t="n">
        <v>45223.6458333333</v>
      </c>
      <c r="I1082" s="3" t="s">
        <v>338</v>
      </c>
      <c r="J1082" s="1" t="s">
        <v>157</v>
      </c>
      <c r="K1082" s="3" t="s">
        <v>188</v>
      </c>
      <c r="L1082" s="3" t="s">
        <v>159</v>
      </c>
    </row>
    <row r="1083" customFormat="false" ht="18.7" hidden="false" customHeight="true" outlineLevel="0" collapsed="false">
      <c r="A1083" s="8" t="n">
        <v>1082</v>
      </c>
      <c r="B1083" s="3" t="s">
        <v>2660</v>
      </c>
      <c r="C1083" s="3" t="s">
        <v>2661</v>
      </c>
      <c r="D1083" s="3" t="s">
        <v>2662</v>
      </c>
      <c r="E1083" s="3" t="s">
        <v>902</v>
      </c>
      <c r="F1083" s="9" t="n">
        <v>45223</v>
      </c>
      <c r="G1083" s="10" t="s">
        <v>533</v>
      </c>
      <c r="H1083" s="11" t="n">
        <v>45223.6666666667</v>
      </c>
      <c r="I1083" s="3" t="s">
        <v>448</v>
      </c>
      <c r="J1083" s="1" t="s">
        <v>157</v>
      </c>
      <c r="K1083" s="3" t="s">
        <v>188</v>
      </c>
      <c r="L1083" s="3" t="s">
        <v>183</v>
      </c>
    </row>
    <row r="1084" customFormat="false" ht="18.7" hidden="false" customHeight="true" outlineLevel="0" collapsed="false">
      <c r="A1084" s="8" t="n">
        <v>1083</v>
      </c>
      <c r="B1084" s="3" t="s">
        <v>2663</v>
      </c>
      <c r="C1084" s="3" t="s">
        <v>2664</v>
      </c>
      <c r="D1084" s="3" t="s">
        <v>2665</v>
      </c>
      <c r="E1084" s="3" t="s">
        <v>436</v>
      </c>
      <c r="F1084" s="9" t="n">
        <v>45224</v>
      </c>
      <c r="G1084" s="10" t="s">
        <v>349</v>
      </c>
      <c r="H1084" s="11" t="n">
        <v>45224.375</v>
      </c>
      <c r="I1084" s="3" t="s">
        <v>338</v>
      </c>
      <c r="J1084" s="1" t="s">
        <v>157</v>
      </c>
      <c r="K1084" s="3" t="s">
        <v>188</v>
      </c>
      <c r="L1084" s="3" t="s">
        <v>183</v>
      </c>
    </row>
    <row r="1085" customFormat="false" ht="18.7" hidden="false" customHeight="true" outlineLevel="0" collapsed="false">
      <c r="A1085" s="8" t="n">
        <v>1084</v>
      </c>
      <c r="B1085" s="3" t="s">
        <v>2666</v>
      </c>
      <c r="C1085" s="3" t="s">
        <v>2667</v>
      </c>
      <c r="D1085" s="3" t="s">
        <v>2668</v>
      </c>
      <c r="E1085" s="3" t="s">
        <v>455</v>
      </c>
      <c r="F1085" s="9" t="n">
        <v>45224</v>
      </c>
      <c r="G1085" s="10" t="s">
        <v>437</v>
      </c>
      <c r="H1085" s="11" t="n">
        <v>45224.3958333333</v>
      </c>
      <c r="I1085" s="3" t="s">
        <v>338</v>
      </c>
      <c r="J1085" s="1" t="s">
        <v>157</v>
      </c>
      <c r="K1085" s="3" t="s">
        <v>188</v>
      </c>
      <c r="L1085" s="3" t="s">
        <v>183</v>
      </c>
    </row>
    <row r="1086" customFormat="false" ht="18.7" hidden="false" customHeight="true" outlineLevel="0" collapsed="false">
      <c r="A1086" s="8" t="n">
        <v>1085</v>
      </c>
      <c r="B1086" s="3" t="s">
        <v>2669</v>
      </c>
      <c r="C1086" s="3" t="s">
        <v>2670</v>
      </c>
      <c r="D1086" s="3" t="s">
        <v>2671</v>
      </c>
      <c r="E1086" s="3" t="s">
        <v>436</v>
      </c>
      <c r="F1086" s="9" t="n">
        <v>45224</v>
      </c>
      <c r="G1086" s="10" t="s">
        <v>311</v>
      </c>
      <c r="H1086" s="11" t="n">
        <v>45224.4166666667</v>
      </c>
      <c r="I1086" s="3" t="s">
        <v>338</v>
      </c>
      <c r="J1086" s="1" t="s">
        <v>157</v>
      </c>
      <c r="K1086" s="3" t="s">
        <v>188</v>
      </c>
      <c r="L1086" s="3" t="s">
        <v>183</v>
      </c>
    </row>
    <row r="1087" customFormat="false" ht="18.7" hidden="false" customHeight="true" outlineLevel="0" collapsed="false">
      <c r="A1087" s="8" t="n">
        <v>1086</v>
      </c>
      <c r="B1087" s="3" t="s">
        <v>2672</v>
      </c>
      <c r="C1087" s="3" t="s">
        <v>2673</v>
      </c>
      <c r="D1087" s="3" t="s">
        <v>2674</v>
      </c>
      <c r="E1087" s="3" t="s">
        <v>436</v>
      </c>
      <c r="F1087" s="9" t="n">
        <v>45224</v>
      </c>
      <c r="G1087" s="10" t="s">
        <v>196</v>
      </c>
      <c r="H1087" s="11" t="n">
        <v>45224.4375</v>
      </c>
      <c r="I1087" s="3" t="s">
        <v>338</v>
      </c>
      <c r="J1087" s="1" t="s">
        <v>157</v>
      </c>
      <c r="K1087" s="3" t="s">
        <v>188</v>
      </c>
      <c r="L1087" s="3" t="s">
        <v>183</v>
      </c>
    </row>
    <row r="1088" customFormat="false" ht="18.7" hidden="false" customHeight="true" outlineLevel="0" collapsed="false">
      <c r="A1088" s="8" t="n">
        <v>1087</v>
      </c>
      <c r="B1088" s="3" t="s">
        <v>2675</v>
      </c>
      <c r="C1088" s="3" t="s">
        <v>2676</v>
      </c>
      <c r="D1088" s="3" t="s">
        <v>2677</v>
      </c>
      <c r="E1088" s="3" t="s">
        <v>792</v>
      </c>
      <c r="F1088" s="9" t="n">
        <v>45224</v>
      </c>
      <c r="G1088" s="10" t="s">
        <v>316</v>
      </c>
      <c r="H1088" s="11" t="n">
        <v>45224.4583333333</v>
      </c>
      <c r="I1088" s="3" t="s">
        <v>338</v>
      </c>
      <c r="J1088" s="1" t="s">
        <v>157</v>
      </c>
      <c r="K1088" s="3" t="s">
        <v>188</v>
      </c>
      <c r="L1088" s="3" t="s">
        <v>183</v>
      </c>
    </row>
    <row r="1089" customFormat="false" ht="18.7" hidden="false" customHeight="true" outlineLevel="0" collapsed="false">
      <c r="A1089" s="8" t="n">
        <v>1088</v>
      </c>
      <c r="B1089" s="3" t="s">
        <v>2678</v>
      </c>
      <c r="C1089" s="3" t="s">
        <v>2679</v>
      </c>
      <c r="D1089" s="3" t="s">
        <v>2680</v>
      </c>
      <c r="E1089" s="3" t="s">
        <v>436</v>
      </c>
      <c r="F1089" s="9" t="n">
        <v>45224</v>
      </c>
      <c r="G1089" s="10" t="s">
        <v>333</v>
      </c>
      <c r="H1089" s="11" t="n">
        <v>45224.5625</v>
      </c>
      <c r="I1089" s="3" t="s">
        <v>338</v>
      </c>
      <c r="J1089" s="1" t="s">
        <v>157</v>
      </c>
      <c r="K1089" s="3" t="s">
        <v>188</v>
      </c>
      <c r="L1089" s="3" t="s">
        <v>183</v>
      </c>
    </row>
    <row r="1090" customFormat="false" ht="18.7" hidden="false" customHeight="true" outlineLevel="0" collapsed="false">
      <c r="A1090" s="8" t="n">
        <v>1089</v>
      </c>
      <c r="B1090" s="3" t="s">
        <v>2681</v>
      </c>
      <c r="C1090" s="3" t="s">
        <v>2682</v>
      </c>
      <c r="D1090" s="3" t="s">
        <v>2683</v>
      </c>
      <c r="E1090" s="3" t="s">
        <v>436</v>
      </c>
      <c r="F1090" s="9" t="n">
        <v>45224</v>
      </c>
      <c r="G1090" s="10" t="s">
        <v>250</v>
      </c>
      <c r="H1090" s="11" t="n">
        <v>45224.5833333333</v>
      </c>
      <c r="I1090" s="3" t="s">
        <v>338</v>
      </c>
      <c r="J1090" s="1" t="s">
        <v>157</v>
      </c>
      <c r="K1090" s="3" t="s">
        <v>188</v>
      </c>
      <c r="L1090" s="3" t="s">
        <v>183</v>
      </c>
    </row>
    <row r="1091" customFormat="false" ht="18.7" hidden="false" customHeight="true" outlineLevel="0" collapsed="false">
      <c r="A1091" s="8" t="n">
        <v>1090</v>
      </c>
      <c r="B1091" s="3" t="s">
        <v>2684</v>
      </c>
      <c r="C1091" s="3" t="s">
        <v>2685</v>
      </c>
      <c r="D1091" s="3" t="s">
        <v>2686</v>
      </c>
      <c r="E1091" s="3" t="s">
        <v>455</v>
      </c>
      <c r="F1091" s="9" t="n">
        <v>45224</v>
      </c>
      <c r="G1091" s="10" t="s">
        <v>533</v>
      </c>
      <c r="H1091" s="11" t="n">
        <v>45224.6666666667</v>
      </c>
      <c r="I1091" s="3" t="s">
        <v>338</v>
      </c>
      <c r="J1091" s="1" t="s">
        <v>157</v>
      </c>
      <c r="K1091" s="3" t="s">
        <v>188</v>
      </c>
      <c r="L1091" s="3" t="s">
        <v>183</v>
      </c>
    </row>
    <row r="1092" customFormat="false" ht="18.7" hidden="false" customHeight="true" outlineLevel="0" collapsed="false">
      <c r="A1092" s="8" t="n">
        <v>1091</v>
      </c>
      <c r="B1092" s="3" t="s">
        <v>2687</v>
      </c>
      <c r="C1092" s="3" t="s">
        <v>2688</v>
      </c>
      <c r="D1092" s="3" t="s">
        <v>2689</v>
      </c>
      <c r="E1092" s="3" t="s">
        <v>332</v>
      </c>
      <c r="F1092" s="9" t="n">
        <v>45225</v>
      </c>
      <c r="G1092" s="10" t="s">
        <v>349</v>
      </c>
      <c r="H1092" s="11" t="n">
        <v>45225.375</v>
      </c>
      <c r="I1092" s="3" t="s">
        <v>338</v>
      </c>
      <c r="J1092" s="1" t="s">
        <v>157</v>
      </c>
      <c r="K1092" s="3" t="s">
        <v>188</v>
      </c>
      <c r="L1092" s="3" t="s">
        <v>183</v>
      </c>
    </row>
    <row r="1093" customFormat="false" ht="18.7" hidden="false" customHeight="true" outlineLevel="0" collapsed="false">
      <c r="A1093" s="8" t="n">
        <v>1092</v>
      </c>
      <c r="B1093" s="3" t="s">
        <v>2690</v>
      </c>
      <c r="C1093" s="3" t="s">
        <v>2691</v>
      </c>
      <c r="D1093" s="3" t="s">
        <v>2692</v>
      </c>
      <c r="E1093" s="3" t="s">
        <v>332</v>
      </c>
      <c r="F1093" s="9" t="n">
        <v>45225</v>
      </c>
      <c r="G1093" s="10" t="s">
        <v>437</v>
      </c>
      <c r="H1093" s="11" t="n">
        <v>45225.3958333333</v>
      </c>
      <c r="I1093" s="3" t="s">
        <v>338</v>
      </c>
      <c r="J1093" s="1" t="s">
        <v>157</v>
      </c>
      <c r="K1093" s="3" t="s">
        <v>188</v>
      </c>
      <c r="L1093" s="3" t="s">
        <v>183</v>
      </c>
    </row>
    <row r="1094" customFormat="false" ht="18.7" hidden="false" customHeight="true" outlineLevel="0" collapsed="false">
      <c r="A1094" s="8" t="n">
        <v>1093</v>
      </c>
      <c r="B1094" s="3" t="s">
        <v>2693</v>
      </c>
      <c r="C1094" s="3" t="s">
        <v>2694</v>
      </c>
      <c r="D1094" s="3" t="s">
        <v>2695</v>
      </c>
      <c r="E1094" s="3" t="s">
        <v>902</v>
      </c>
      <c r="F1094" s="9" t="n">
        <v>45225</v>
      </c>
      <c r="G1094" s="10" t="s">
        <v>311</v>
      </c>
      <c r="H1094" s="11" t="n">
        <v>45225.4166666667</v>
      </c>
      <c r="I1094" s="3" t="s">
        <v>338</v>
      </c>
      <c r="J1094" s="1" t="s">
        <v>157</v>
      </c>
      <c r="K1094" s="3" t="s">
        <v>188</v>
      </c>
      <c r="L1094" s="3" t="s">
        <v>183</v>
      </c>
    </row>
    <row r="1095" customFormat="false" ht="18.7" hidden="false" customHeight="true" outlineLevel="0" collapsed="false">
      <c r="A1095" s="8" t="n">
        <v>1094</v>
      </c>
      <c r="B1095" s="3" t="s">
        <v>2696</v>
      </c>
      <c r="C1095" s="3" t="s">
        <v>2697</v>
      </c>
      <c r="D1095" s="3" t="s">
        <v>2698</v>
      </c>
      <c r="E1095" s="3" t="s">
        <v>332</v>
      </c>
      <c r="F1095" s="9" t="n">
        <v>45225</v>
      </c>
      <c r="G1095" s="10" t="s">
        <v>196</v>
      </c>
      <c r="H1095" s="11" t="n">
        <v>45225.4375</v>
      </c>
      <c r="I1095" s="3" t="s">
        <v>338</v>
      </c>
      <c r="J1095" s="1" t="s">
        <v>157</v>
      </c>
      <c r="K1095" s="3" t="s">
        <v>188</v>
      </c>
      <c r="L1095" s="3" t="s">
        <v>183</v>
      </c>
    </row>
    <row r="1096" customFormat="false" ht="18.7" hidden="false" customHeight="true" outlineLevel="0" collapsed="false">
      <c r="A1096" s="8" t="n">
        <v>1095</v>
      </c>
      <c r="B1096" s="3" t="s">
        <v>2699</v>
      </c>
      <c r="C1096" s="3" t="s">
        <v>2700</v>
      </c>
      <c r="D1096" s="3" t="s">
        <v>2701</v>
      </c>
      <c r="E1096" s="3" t="s">
        <v>332</v>
      </c>
      <c r="F1096" s="9" t="n">
        <v>45225</v>
      </c>
      <c r="G1096" s="10" t="s">
        <v>316</v>
      </c>
      <c r="H1096" s="11" t="n">
        <v>45225.4583333333</v>
      </c>
      <c r="I1096" s="3" t="s">
        <v>338</v>
      </c>
      <c r="J1096" s="1" t="s">
        <v>157</v>
      </c>
      <c r="K1096" s="3" t="s">
        <v>188</v>
      </c>
      <c r="L1096" s="3" t="s">
        <v>183</v>
      </c>
    </row>
    <row r="1097" customFormat="false" ht="18.7" hidden="false" customHeight="true" outlineLevel="0" collapsed="false">
      <c r="A1097" s="8" t="n">
        <v>1096</v>
      </c>
      <c r="B1097" s="3" t="s">
        <v>2702</v>
      </c>
      <c r="C1097" s="3" t="s">
        <v>2703</v>
      </c>
      <c r="D1097" s="3" t="s">
        <v>2704</v>
      </c>
      <c r="E1097" s="3" t="s">
        <v>332</v>
      </c>
      <c r="F1097" s="9" t="n">
        <v>45225</v>
      </c>
      <c r="G1097" s="10" t="s">
        <v>333</v>
      </c>
      <c r="H1097" s="11" t="n">
        <v>45225.5625</v>
      </c>
      <c r="I1097" s="3" t="s">
        <v>338</v>
      </c>
      <c r="J1097" s="1" t="s">
        <v>157</v>
      </c>
      <c r="K1097" s="3" t="s">
        <v>188</v>
      </c>
      <c r="L1097" s="3" t="s">
        <v>183</v>
      </c>
    </row>
    <row r="1098" customFormat="false" ht="18.7" hidden="false" customHeight="true" outlineLevel="0" collapsed="false">
      <c r="A1098" s="8" t="n">
        <v>1097</v>
      </c>
      <c r="B1098" s="3" t="s">
        <v>2705</v>
      </c>
      <c r="C1098" s="3" t="s">
        <v>2706</v>
      </c>
      <c r="D1098" s="3" t="s">
        <v>2707</v>
      </c>
      <c r="E1098" s="3" t="s">
        <v>332</v>
      </c>
      <c r="F1098" s="9" t="n">
        <v>45225</v>
      </c>
      <c r="G1098" s="10" t="s">
        <v>250</v>
      </c>
      <c r="H1098" s="11" t="n">
        <v>45225.5833333333</v>
      </c>
      <c r="I1098" s="3" t="s">
        <v>338</v>
      </c>
      <c r="J1098" s="1" t="s">
        <v>157</v>
      </c>
      <c r="K1098" s="3" t="s">
        <v>188</v>
      </c>
      <c r="L1098" s="3" t="s">
        <v>183</v>
      </c>
    </row>
    <row r="1099" customFormat="false" ht="18.7" hidden="false" customHeight="true" outlineLevel="0" collapsed="false">
      <c r="A1099" s="8" t="n">
        <v>1098</v>
      </c>
      <c r="B1099" s="3" t="s">
        <v>2708</v>
      </c>
      <c r="C1099" s="3" t="s">
        <v>2709</v>
      </c>
      <c r="D1099" s="3" t="s">
        <v>2710</v>
      </c>
      <c r="E1099" s="3" t="s">
        <v>332</v>
      </c>
      <c r="F1099" s="9" t="n">
        <v>45225</v>
      </c>
      <c r="G1099" s="10" t="s">
        <v>258</v>
      </c>
      <c r="H1099" s="11" t="n">
        <v>45225.6041666667</v>
      </c>
      <c r="I1099" s="3" t="s">
        <v>338</v>
      </c>
      <c r="J1099" s="1" t="s">
        <v>157</v>
      </c>
      <c r="K1099" s="3" t="s">
        <v>188</v>
      </c>
      <c r="L1099" s="3" t="s">
        <v>183</v>
      </c>
    </row>
    <row r="1100" customFormat="false" ht="18.7" hidden="false" customHeight="true" outlineLevel="0" collapsed="false">
      <c r="A1100" s="8" t="n">
        <v>1099</v>
      </c>
      <c r="B1100" s="3" t="s">
        <v>2711</v>
      </c>
      <c r="C1100" s="3" t="s">
        <v>2712</v>
      </c>
      <c r="D1100" s="3" t="s">
        <v>2713</v>
      </c>
      <c r="E1100" s="3" t="s">
        <v>332</v>
      </c>
      <c r="F1100" s="9" t="n">
        <v>45225</v>
      </c>
      <c r="G1100" s="10" t="s">
        <v>218</v>
      </c>
      <c r="H1100" s="11" t="n">
        <v>45225.625</v>
      </c>
      <c r="I1100" s="3" t="s">
        <v>338</v>
      </c>
      <c r="J1100" s="1" t="s">
        <v>157</v>
      </c>
      <c r="K1100" s="3" t="s">
        <v>188</v>
      </c>
      <c r="L1100" s="3" t="s">
        <v>183</v>
      </c>
    </row>
    <row r="1101" customFormat="false" ht="18.7" hidden="false" customHeight="true" outlineLevel="0" collapsed="false">
      <c r="A1101" s="8" t="n">
        <v>1100</v>
      </c>
      <c r="B1101" s="3" t="s">
        <v>2714</v>
      </c>
      <c r="C1101" s="3" t="s">
        <v>2715</v>
      </c>
      <c r="D1101" s="3" t="s">
        <v>2716</v>
      </c>
      <c r="E1101" s="3" t="s">
        <v>332</v>
      </c>
      <c r="F1101" s="9" t="n">
        <v>45225</v>
      </c>
      <c r="G1101" s="10" t="s">
        <v>224</v>
      </c>
      <c r="H1101" s="11" t="n">
        <v>45225.6458333333</v>
      </c>
      <c r="I1101" s="3" t="s">
        <v>338</v>
      </c>
      <c r="J1101" s="1" t="s">
        <v>157</v>
      </c>
      <c r="K1101" s="3" t="s">
        <v>188</v>
      </c>
      <c r="L1101" s="3" t="s">
        <v>183</v>
      </c>
    </row>
    <row r="1102" customFormat="false" ht="18.7" hidden="false" customHeight="true" outlineLevel="0" collapsed="false">
      <c r="A1102" s="8" t="n">
        <v>1101</v>
      </c>
      <c r="B1102" s="3" t="s">
        <v>1371</v>
      </c>
      <c r="C1102" s="3" t="s">
        <v>1372</v>
      </c>
      <c r="D1102" s="3" t="s">
        <v>1373</v>
      </c>
      <c r="E1102" s="3" t="s">
        <v>1374</v>
      </c>
      <c r="F1102" s="9" t="n">
        <v>45229</v>
      </c>
      <c r="G1102" s="10" t="s">
        <v>311</v>
      </c>
      <c r="H1102" s="11" t="n">
        <v>45229.4166666667</v>
      </c>
      <c r="I1102" s="3" t="s">
        <v>182</v>
      </c>
      <c r="J1102" s="1" t="s">
        <v>157</v>
      </c>
      <c r="K1102" s="3" t="s">
        <v>188</v>
      </c>
      <c r="L1102" s="3" t="s">
        <v>183</v>
      </c>
    </row>
    <row r="1103" customFormat="false" ht="18.7" hidden="false" customHeight="true" outlineLevel="0" collapsed="false">
      <c r="A1103" s="8" t="n">
        <v>1102</v>
      </c>
      <c r="B1103" s="3" t="s">
        <v>2446</v>
      </c>
      <c r="C1103" s="3" t="s">
        <v>2447</v>
      </c>
      <c r="D1103" s="3" t="s">
        <v>2448</v>
      </c>
      <c r="E1103" s="3" t="s">
        <v>332</v>
      </c>
      <c r="F1103" s="9" t="n">
        <v>45229</v>
      </c>
      <c r="G1103" s="10" t="s">
        <v>333</v>
      </c>
      <c r="H1103" s="11" t="n">
        <v>45229.5625</v>
      </c>
      <c r="I1103" s="3" t="s">
        <v>338</v>
      </c>
      <c r="J1103" s="1" t="s">
        <v>157</v>
      </c>
      <c r="K1103" s="3" t="s">
        <v>188</v>
      </c>
      <c r="L1103" s="3" t="s">
        <v>1615</v>
      </c>
    </row>
    <row r="1104" customFormat="false" ht="18.7" hidden="false" customHeight="true" outlineLevel="0" collapsed="false">
      <c r="A1104" s="8" t="n">
        <v>1103</v>
      </c>
      <c r="B1104" s="3" t="s">
        <v>2407</v>
      </c>
      <c r="C1104" s="3" t="s">
        <v>2408</v>
      </c>
      <c r="D1104" s="3" t="s">
        <v>2409</v>
      </c>
      <c r="E1104" s="3" t="s">
        <v>436</v>
      </c>
      <c r="F1104" s="9" t="n">
        <v>45229</v>
      </c>
      <c r="G1104" s="10" t="s">
        <v>250</v>
      </c>
      <c r="H1104" s="11" t="n">
        <v>45229.5833333333</v>
      </c>
      <c r="I1104" s="3" t="s">
        <v>338</v>
      </c>
      <c r="J1104" s="1" t="s">
        <v>157</v>
      </c>
      <c r="K1104" s="3" t="s">
        <v>188</v>
      </c>
      <c r="L1104" s="3" t="s">
        <v>183</v>
      </c>
    </row>
    <row r="1105" customFormat="false" ht="18.7" hidden="false" customHeight="true" outlineLevel="0" collapsed="false">
      <c r="A1105" s="8" t="n">
        <v>1104</v>
      </c>
      <c r="B1105" s="3" t="s">
        <v>802</v>
      </c>
      <c r="C1105" s="3" t="s">
        <v>803</v>
      </c>
      <c r="D1105" s="3" t="s">
        <v>804</v>
      </c>
      <c r="E1105" s="3" t="s">
        <v>455</v>
      </c>
      <c r="F1105" s="9" t="n">
        <v>45229</v>
      </c>
      <c r="G1105" s="10" t="s">
        <v>224</v>
      </c>
      <c r="H1105" s="11" t="n">
        <v>45229.6458333333</v>
      </c>
      <c r="I1105" s="3" t="s">
        <v>338</v>
      </c>
      <c r="J1105" s="1" t="s">
        <v>157</v>
      </c>
      <c r="K1105" s="3" t="s">
        <v>188</v>
      </c>
      <c r="L1105" s="3" t="s">
        <v>183</v>
      </c>
    </row>
    <row r="1106" customFormat="false" ht="18.7" hidden="false" customHeight="true" outlineLevel="0" collapsed="false">
      <c r="A1106" s="8" t="n">
        <v>1105</v>
      </c>
      <c r="B1106" s="3" t="s">
        <v>2717</v>
      </c>
      <c r="C1106" s="3" t="s">
        <v>2718</v>
      </c>
      <c r="D1106" s="3" t="s">
        <v>2719</v>
      </c>
      <c r="E1106" s="3" t="s">
        <v>455</v>
      </c>
      <c r="F1106" s="9" t="n">
        <v>45230</v>
      </c>
      <c r="G1106" s="10" t="s">
        <v>196</v>
      </c>
      <c r="H1106" s="11" t="n">
        <v>45230.4375</v>
      </c>
      <c r="I1106" s="3" t="s">
        <v>338</v>
      </c>
      <c r="J1106" s="1" t="s">
        <v>157</v>
      </c>
      <c r="K1106" s="3" t="s">
        <v>188</v>
      </c>
      <c r="L1106" s="3" t="s">
        <v>183</v>
      </c>
    </row>
    <row r="1107" customFormat="false" ht="18.7" hidden="false" customHeight="true" outlineLevel="0" collapsed="false">
      <c r="A1107" s="8" t="n">
        <v>1106</v>
      </c>
      <c r="B1107" s="3" t="s">
        <v>2720</v>
      </c>
      <c r="C1107" s="3" t="s">
        <v>2721</v>
      </c>
      <c r="D1107" s="3" t="s">
        <v>2722</v>
      </c>
      <c r="E1107" s="3" t="s">
        <v>332</v>
      </c>
      <c r="F1107" s="9" t="n">
        <v>45230</v>
      </c>
      <c r="G1107" s="10" t="s">
        <v>316</v>
      </c>
      <c r="H1107" s="11" t="n">
        <v>45230.4583333333</v>
      </c>
      <c r="I1107" s="3" t="s">
        <v>448</v>
      </c>
      <c r="J1107" s="1" t="s">
        <v>157</v>
      </c>
      <c r="K1107" s="3" t="s">
        <v>188</v>
      </c>
      <c r="L1107" s="3" t="s">
        <v>183</v>
      </c>
    </row>
    <row r="1108" customFormat="false" ht="18.7" hidden="false" customHeight="true" outlineLevel="0" collapsed="false">
      <c r="A1108" s="8" t="n">
        <v>1107</v>
      </c>
      <c r="B1108" s="3" t="s">
        <v>2723</v>
      </c>
      <c r="C1108" s="3" t="s">
        <v>2724</v>
      </c>
      <c r="D1108" s="3" t="s">
        <v>2725</v>
      </c>
      <c r="E1108" s="3" t="s">
        <v>332</v>
      </c>
      <c r="F1108" s="9" t="n">
        <v>45230</v>
      </c>
      <c r="G1108" s="10" t="s">
        <v>242</v>
      </c>
      <c r="H1108" s="11" t="n">
        <v>45230.4791666667</v>
      </c>
      <c r="I1108" s="3" t="s">
        <v>448</v>
      </c>
      <c r="J1108" s="1" t="s">
        <v>157</v>
      </c>
      <c r="K1108" s="3" t="s">
        <v>188</v>
      </c>
      <c r="L1108" s="3" t="s">
        <v>183</v>
      </c>
    </row>
    <row r="1109" customFormat="false" ht="18.7" hidden="false" customHeight="true" outlineLevel="0" collapsed="false">
      <c r="A1109" s="8" t="n">
        <v>1108</v>
      </c>
      <c r="B1109" s="3" t="s">
        <v>2726</v>
      </c>
      <c r="C1109" s="3" t="s">
        <v>2727</v>
      </c>
      <c r="D1109" s="3" t="s">
        <v>2728</v>
      </c>
      <c r="E1109" s="3" t="s">
        <v>436</v>
      </c>
      <c r="F1109" s="9" t="n">
        <v>45230</v>
      </c>
      <c r="G1109" s="10" t="s">
        <v>333</v>
      </c>
      <c r="H1109" s="11" t="n">
        <v>45230.5625</v>
      </c>
      <c r="I1109" s="3" t="s">
        <v>338</v>
      </c>
      <c r="J1109" s="1" t="s">
        <v>157</v>
      </c>
      <c r="K1109" s="3" t="s">
        <v>188</v>
      </c>
      <c r="L1109" s="3" t="s">
        <v>183</v>
      </c>
    </row>
    <row r="1110" customFormat="false" ht="18.7" hidden="false" customHeight="true" outlineLevel="0" collapsed="false">
      <c r="A1110" s="8" t="n">
        <v>1109</v>
      </c>
      <c r="B1110" s="3" t="s">
        <v>2729</v>
      </c>
      <c r="C1110" s="3" t="s">
        <v>2730</v>
      </c>
      <c r="D1110" s="3" t="s">
        <v>2731</v>
      </c>
      <c r="E1110" s="3" t="s">
        <v>455</v>
      </c>
      <c r="F1110" s="9" t="n">
        <v>45230</v>
      </c>
      <c r="G1110" s="10" t="s">
        <v>250</v>
      </c>
      <c r="H1110" s="11" t="n">
        <v>45230.5833333333</v>
      </c>
      <c r="I1110" s="3" t="s">
        <v>338</v>
      </c>
      <c r="J1110" s="1" t="s">
        <v>157</v>
      </c>
      <c r="K1110" s="3" t="s">
        <v>188</v>
      </c>
      <c r="L1110" s="3" t="s">
        <v>183</v>
      </c>
    </row>
    <row r="1111" customFormat="false" ht="18.7" hidden="false" customHeight="true" outlineLevel="0" collapsed="false">
      <c r="A1111" s="8" t="n">
        <v>1110</v>
      </c>
      <c r="B1111" s="3" t="s">
        <v>2732</v>
      </c>
      <c r="C1111" s="3" t="s">
        <v>2733</v>
      </c>
      <c r="D1111" s="3" t="s">
        <v>2734</v>
      </c>
      <c r="E1111" s="3" t="s">
        <v>436</v>
      </c>
      <c r="F1111" s="9" t="n">
        <v>45230</v>
      </c>
      <c r="G1111" s="10" t="s">
        <v>258</v>
      </c>
      <c r="H1111" s="11" t="n">
        <v>45230.6041666667</v>
      </c>
      <c r="I1111" s="3" t="s">
        <v>823</v>
      </c>
      <c r="J1111" s="1" t="s">
        <v>157</v>
      </c>
      <c r="K1111" s="3" t="s">
        <v>188</v>
      </c>
      <c r="L1111" s="3" t="s">
        <v>159</v>
      </c>
    </row>
    <row r="1112" customFormat="false" ht="18.7" hidden="false" customHeight="true" outlineLevel="0" collapsed="false">
      <c r="A1112" s="8" t="n">
        <v>1111</v>
      </c>
      <c r="B1112" s="3" t="s">
        <v>2735</v>
      </c>
      <c r="C1112" s="3" t="s">
        <v>2736</v>
      </c>
      <c r="D1112" s="3" t="s">
        <v>2737</v>
      </c>
      <c r="E1112" s="3" t="s">
        <v>436</v>
      </c>
      <c r="F1112" s="9" t="n">
        <v>45230</v>
      </c>
      <c r="G1112" s="10" t="s">
        <v>218</v>
      </c>
      <c r="H1112" s="11" t="n">
        <v>45230.625</v>
      </c>
      <c r="I1112" s="3" t="s">
        <v>338</v>
      </c>
      <c r="J1112" s="1" t="s">
        <v>157</v>
      </c>
      <c r="K1112" s="3" t="s">
        <v>188</v>
      </c>
      <c r="L1112" s="3" t="s">
        <v>183</v>
      </c>
    </row>
    <row r="1113" customFormat="false" ht="18.7" hidden="false" customHeight="true" outlineLevel="0" collapsed="false">
      <c r="A1113" s="8" t="n">
        <v>1112</v>
      </c>
      <c r="B1113" s="3" t="s">
        <v>2738</v>
      </c>
      <c r="C1113" s="3" t="s">
        <v>2739</v>
      </c>
      <c r="D1113" s="3" t="s">
        <v>2740</v>
      </c>
      <c r="E1113" s="3" t="s">
        <v>332</v>
      </c>
      <c r="F1113" s="9" t="n">
        <v>45230</v>
      </c>
      <c r="G1113" s="10" t="s">
        <v>224</v>
      </c>
      <c r="H1113" s="11" t="n">
        <v>45230.6458333333</v>
      </c>
      <c r="I1113" s="3" t="s">
        <v>448</v>
      </c>
      <c r="J1113" s="1" t="s">
        <v>157</v>
      </c>
      <c r="K1113" s="3" t="s">
        <v>188</v>
      </c>
      <c r="L1113" s="3" t="s">
        <v>183</v>
      </c>
    </row>
    <row r="1114" customFormat="false" ht="18.7" hidden="false" customHeight="true" outlineLevel="0" collapsed="false">
      <c r="A1114" s="8" t="n">
        <v>1113</v>
      </c>
      <c r="B1114" s="3" t="s">
        <v>2741</v>
      </c>
      <c r="C1114" s="3" t="s">
        <v>2742</v>
      </c>
      <c r="D1114" s="3" t="s">
        <v>2743</v>
      </c>
      <c r="E1114" s="3" t="s">
        <v>436</v>
      </c>
      <c r="F1114" s="9" t="n">
        <v>45231</v>
      </c>
      <c r="G1114" s="10" t="s">
        <v>349</v>
      </c>
      <c r="H1114" s="11" t="n">
        <v>45231.375</v>
      </c>
      <c r="I1114" s="3" t="s">
        <v>338</v>
      </c>
      <c r="J1114" s="1" t="s">
        <v>157</v>
      </c>
      <c r="K1114" s="3" t="s">
        <v>2744</v>
      </c>
      <c r="L1114" s="3" t="s">
        <v>183</v>
      </c>
    </row>
    <row r="1115" customFormat="false" ht="18.7" hidden="false" customHeight="true" outlineLevel="0" collapsed="false">
      <c r="A1115" s="8" t="n">
        <v>1114</v>
      </c>
      <c r="B1115" s="3" t="s">
        <v>2745</v>
      </c>
      <c r="C1115" s="3" t="s">
        <v>2746</v>
      </c>
      <c r="D1115" s="3" t="s">
        <v>2747</v>
      </c>
      <c r="E1115" s="3" t="s">
        <v>436</v>
      </c>
      <c r="F1115" s="9" t="n">
        <v>45231</v>
      </c>
      <c r="G1115" s="10" t="s">
        <v>437</v>
      </c>
      <c r="H1115" s="11" t="n">
        <v>45231.3958333333</v>
      </c>
      <c r="I1115" s="3" t="s">
        <v>338</v>
      </c>
      <c r="J1115" s="1" t="s">
        <v>157</v>
      </c>
      <c r="K1115" s="3" t="s">
        <v>2744</v>
      </c>
      <c r="L1115" s="3" t="s">
        <v>183</v>
      </c>
    </row>
    <row r="1116" customFormat="false" ht="18.7" hidden="false" customHeight="true" outlineLevel="0" collapsed="false">
      <c r="A1116" s="8" t="n">
        <v>1115</v>
      </c>
      <c r="B1116" s="3" t="s">
        <v>2748</v>
      </c>
      <c r="C1116" s="3" t="s">
        <v>2749</v>
      </c>
      <c r="D1116" s="3" t="s">
        <v>2750</v>
      </c>
      <c r="E1116" s="3" t="s">
        <v>436</v>
      </c>
      <c r="F1116" s="9" t="n">
        <v>45231</v>
      </c>
      <c r="G1116" s="10" t="s">
        <v>311</v>
      </c>
      <c r="H1116" s="11" t="n">
        <v>45231.4166666667</v>
      </c>
      <c r="I1116" s="3" t="s">
        <v>338</v>
      </c>
      <c r="J1116" s="1" t="s">
        <v>157</v>
      </c>
      <c r="K1116" s="3" t="s">
        <v>2744</v>
      </c>
      <c r="L1116" s="3" t="s">
        <v>183</v>
      </c>
    </row>
    <row r="1117" customFormat="false" ht="18.7" hidden="false" customHeight="true" outlineLevel="0" collapsed="false">
      <c r="A1117" s="8" t="n">
        <v>1116</v>
      </c>
      <c r="B1117" s="3" t="s">
        <v>2751</v>
      </c>
      <c r="C1117" s="3" t="s">
        <v>2752</v>
      </c>
      <c r="D1117" s="3" t="s">
        <v>2753</v>
      </c>
      <c r="E1117" s="3" t="s">
        <v>436</v>
      </c>
      <c r="F1117" s="9" t="n">
        <v>45231</v>
      </c>
      <c r="G1117" s="10" t="s">
        <v>196</v>
      </c>
      <c r="H1117" s="11" t="n">
        <v>45231.4375</v>
      </c>
      <c r="I1117" s="3" t="s">
        <v>338</v>
      </c>
      <c r="J1117" s="1" t="s">
        <v>157</v>
      </c>
      <c r="K1117" s="3" t="s">
        <v>2744</v>
      </c>
      <c r="L1117" s="3" t="s">
        <v>183</v>
      </c>
    </row>
    <row r="1118" customFormat="false" ht="18.7" hidden="false" customHeight="true" outlineLevel="0" collapsed="false">
      <c r="A1118" s="8" t="n">
        <v>1117</v>
      </c>
      <c r="B1118" s="3" t="s">
        <v>2754</v>
      </c>
      <c r="C1118" s="3" t="s">
        <v>2755</v>
      </c>
      <c r="D1118" s="3" t="s">
        <v>2756</v>
      </c>
      <c r="E1118" s="3" t="s">
        <v>436</v>
      </c>
      <c r="F1118" s="9" t="n">
        <v>45231</v>
      </c>
      <c r="G1118" s="10" t="s">
        <v>333</v>
      </c>
      <c r="H1118" s="11" t="n">
        <v>45231.5625</v>
      </c>
      <c r="I1118" s="3" t="s">
        <v>338</v>
      </c>
      <c r="J1118" s="1" t="s">
        <v>157</v>
      </c>
      <c r="K1118" s="3" t="s">
        <v>2744</v>
      </c>
      <c r="L1118" s="3" t="s">
        <v>183</v>
      </c>
    </row>
    <row r="1119" customFormat="false" ht="18.7" hidden="false" customHeight="true" outlineLevel="0" collapsed="false">
      <c r="A1119" s="8" t="n">
        <v>1118</v>
      </c>
      <c r="B1119" s="3" t="s">
        <v>2757</v>
      </c>
      <c r="C1119" s="3" t="s">
        <v>2758</v>
      </c>
      <c r="D1119" s="3" t="s">
        <v>2759</v>
      </c>
      <c r="E1119" s="3" t="s">
        <v>436</v>
      </c>
      <c r="F1119" s="9" t="n">
        <v>45231</v>
      </c>
      <c r="G1119" s="10" t="s">
        <v>250</v>
      </c>
      <c r="H1119" s="11" t="n">
        <v>45231.5833333333</v>
      </c>
      <c r="I1119" s="3" t="s">
        <v>338</v>
      </c>
      <c r="J1119" s="1" t="s">
        <v>157</v>
      </c>
      <c r="K1119" s="3" t="s">
        <v>2744</v>
      </c>
      <c r="L1119" s="3" t="s">
        <v>183</v>
      </c>
    </row>
    <row r="1120" customFormat="false" ht="18.7" hidden="false" customHeight="true" outlineLevel="0" collapsed="false">
      <c r="A1120" s="8" t="n">
        <v>1119</v>
      </c>
      <c r="B1120" s="3" t="s">
        <v>2760</v>
      </c>
      <c r="C1120" s="3" t="s">
        <v>2761</v>
      </c>
      <c r="D1120" s="3" t="s">
        <v>2762</v>
      </c>
      <c r="E1120" s="3" t="s">
        <v>436</v>
      </c>
      <c r="F1120" s="9" t="n">
        <v>45231</v>
      </c>
      <c r="G1120" s="10" t="s">
        <v>258</v>
      </c>
      <c r="H1120" s="11" t="n">
        <v>45231.6041666667</v>
      </c>
      <c r="I1120" s="3" t="s">
        <v>338</v>
      </c>
      <c r="J1120" s="1" t="s">
        <v>157</v>
      </c>
      <c r="K1120" s="3" t="s">
        <v>2744</v>
      </c>
      <c r="L1120" s="3" t="s">
        <v>183</v>
      </c>
    </row>
    <row r="1121" customFormat="false" ht="18.7" hidden="false" customHeight="true" outlineLevel="0" collapsed="false">
      <c r="A1121" s="8" t="n">
        <v>1120</v>
      </c>
      <c r="B1121" s="3" t="s">
        <v>2763</v>
      </c>
      <c r="C1121" s="3" t="s">
        <v>2764</v>
      </c>
      <c r="D1121" s="3" t="s">
        <v>2765</v>
      </c>
      <c r="E1121" s="3" t="s">
        <v>436</v>
      </c>
      <c r="F1121" s="9" t="n">
        <v>45231</v>
      </c>
      <c r="G1121" s="10" t="s">
        <v>218</v>
      </c>
      <c r="H1121" s="11" t="n">
        <v>45231.625</v>
      </c>
      <c r="I1121" s="3" t="s">
        <v>338</v>
      </c>
      <c r="J1121" s="1" t="s">
        <v>157</v>
      </c>
      <c r="K1121" s="3" t="s">
        <v>2744</v>
      </c>
      <c r="L1121" s="3" t="s">
        <v>183</v>
      </c>
    </row>
    <row r="1122" customFormat="false" ht="18.7" hidden="false" customHeight="true" outlineLevel="0" collapsed="false">
      <c r="A1122" s="8" t="n">
        <v>1121</v>
      </c>
      <c r="B1122" s="3" t="s">
        <v>2452</v>
      </c>
      <c r="C1122" s="3" t="s">
        <v>2453</v>
      </c>
      <c r="D1122" s="3" t="s">
        <v>2454</v>
      </c>
      <c r="E1122" s="3" t="s">
        <v>332</v>
      </c>
      <c r="F1122" s="9" t="n">
        <v>45231</v>
      </c>
      <c r="G1122" s="10" t="s">
        <v>533</v>
      </c>
      <c r="H1122" s="11" t="n">
        <v>45231.6666666667</v>
      </c>
      <c r="I1122" s="3" t="s">
        <v>338</v>
      </c>
      <c r="J1122" s="1" t="s">
        <v>157</v>
      </c>
      <c r="K1122" s="3" t="s">
        <v>2744</v>
      </c>
      <c r="L1122" s="3" t="s">
        <v>183</v>
      </c>
    </row>
    <row r="1123" customFormat="false" ht="18.7" hidden="false" customHeight="true" outlineLevel="0" collapsed="false">
      <c r="A1123" s="8" t="n">
        <v>1122</v>
      </c>
      <c r="B1123" s="3" t="s">
        <v>2461</v>
      </c>
      <c r="C1123" s="3" t="s">
        <v>2462</v>
      </c>
      <c r="D1123" s="3" t="s">
        <v>2463</v>
      </c>
      <c r="E1123" s="3" t="s">
        <v>332</v>
      </c>
      <c r="F1123" s="9" t="n">
        <v>45232</v>
      </c>
      <c r="G1123" s="10" t="s">
        <v>311</v>
      </c>
      <c r="H1123" s="11" t="n">
        <v>45232.4166666667</v>
      </c>
      <c r="I1123" s="3" t="s">
        <v>338</v>
      </c>
      <c r="J1123" s="1" t="s">
        <v>157</v>
      </c>
      <c r="K1123" s="3" t="s">
        <v>2766</v>
      </c>
      <c r="L1123" s="3" t="s">
        <v>183</v>
      </c>
    </row>
    <row r="1124" customFormat="false" ht="18.7" hidden="false" customHeight="true" outlineLevel="0" collapsed="false">
      <c r="A1124" s="8" t="n">
        <v>1123</v>
      </c>
      <c r="B1124" s="3" t="s">
        <v>2767</v>
      </c>
      <c r="C1124" s="3" t="s">
        <v>2768</v>
      </c>
      <c r="D1124" s="3" t="s">
        <v>2769</v>
      </c>
      <c r="E1124" s="3" t="s">
        <v>332</v>
      </c>
      <c r="F1124" s="9" t="n">
        <v>45232</v>
      </c>
      <c r="G1124" s="10" t="s">
        <v>242</v>
      </c>
      <c r="H1124" s="11" t="n">
        <v>45232.4791666667</v>
      </c>
      <c r="I1124" s="3" t="s">
        <v>486</v>
      </c>
      <c r="J1124" s="1" t="s">
        <v>157</v>
      </c>
      <c r="K1124" s="3" t="s">
        <v>2766</v>
      </c>
      <c r="L1124" s="3" t="s">
        <v>183</v>
      </c>
    </row>
    <row r="1125" customFormat="false" ht="18.7" hidden="false" customHeight="true" outlineLevel="0" collapsed="false">
      <c r="A1125" s="8" t="n">
        <v>1124</v>
      </c>
      <c r="B1125" s="3" t="s">
        <v>2113</v>
      </c>
      <c r="C1125" s="3" t="s">
        <v>2114</v>
      </c>
      <c r="D1125" s="3" t="s">
        <v>2115</v>
      </c>
      <c r="E1125" s="3" t="s">
        <v>332</v>
      </c>
      <c r="F1125" s="9" t="n">
        <v>45232</v>
      </c>
      <c r="G1125" s="10" t="s">
        <v>333</v>
      </c>
      <c r="H1125" s="11" t="n">
        <v>45232.5625</v>
      </c>
      <c r="I1125" s="3" t="s">
        <v>338</v>
      </c>
      <c r="J1125" s="1" t="s">
        <v>157</v>
      </c>
      <c r="K1125" s="3" t="s">
        <v>2766</v>
      </c>
      <c r="L1125" s="3" t="s">
        <v>183</v>
      </c>
    </row>
    <row r="1126" customFormat="false" ht="18.7" hidden="false" customHeight="true" outlineLevel="0" collapsed="false">
      <c r="A1126" s="8" t="n">
        <v>1125</v>
      </c>
      <c r="B1126" s="3" t="s">
        <v>2770</v>
      </c>
      <c r="C1126" s="3" t="s">
        <v>2771</v>
      </c>
      <c r="D1126" s="3" t="s">
        <v>2772</v>
      </c>
      <c r="E1126" s="3" t="s">
        <v>154</v>
      </c>
      <c r="F1126" s="9" t="n">
        <v>45233</v>
      </c>
      <c r="G1126" s="10" t="s">
        <v>349</v>
      </c>
      <c r="H1126" s="11" t="n">
        <v>45233.375</v>
      </c>
      <c r="I1126" s="3" t="s">
        <v>359</v>
      </c>
      <c r="J1126" s="1" t="s">
        <v>157</v>
      </c>
      <c r="K1126" s="3" t="s">
        <v>188</v>
      </c>
      <c r="L1126" s="3" t="s">
        <v>183</v>
      </c>
    </row>
    <row r="1127" customFormat="false" ht="18.7" hidden="false" customHeight="true" outlineLevel="0" collapsed="false">
      <c r="A1127" s="8" t="n">
        <v>1126</v>
      </c>
      <c r="B1127" s="3" t="s">
        <v>2773</v>
      </c>
      <c r="C1127" s="3" t="s">
        <v>2774</v>
      </c>
      <c r="D1127" s="3" t="s">
        <v>2775</v>
      </c>
      <c r="E1127" s="3" t="s">
        <v>154</v>
      </c>
      <c r="F1127" s="9" t="n">
        <v>45233</v>
      </c>
      <c r="G1127" s="10" t="s">
        <v>311</v>
      </c>
      <c r="H1127" s="11" t="n">
        <v>45233.4166666667</v>
      </c>
      <c r="I1127" s="3" t="s">
        <v>359</v>
      </c>
      <c r="J1127" s="1" t="s">
        <v>157</v>
      </c>
      <c r="K1127" s="3" t="s">
        <v>188</v>
      </c>
      <c r="L1127" s="3" t="s">
        <v>183</v>
      </c>
    </row>
    <row r="1128" customFormat="false" ht="18.7" hidden="false" customHeight="true" outlineLevel="0" collapsed="false">
      <c r="A1128" s="8" t="n">
        <v>1127</v>
      </c>
      <c r="B1128" s="3" t="s">
        <v>2773</v>
      </c>
      <c r="C1128" s="3" t="s">
        <v>2774</v>
      </c>
      <c r="D1128" s="3" t="s">
        <v>2775</v>
      </c>
      <c r="E1128" s="3" t="s">
        <v>154</v>
      </c>
      <c r="F1128" s="9" t="n">
        <v>45233</v>
      </c>
      <c r="G1128" s="10" t="s">
        <v>312</v>
      </c>
      <c r="H1128" s="11" t="n">
        <v>45233.4173611111</v>
      </c>
      <c r="I1128" s="3" t="s">
        <v>161</v>
      </c>
      <c r="J1128" s="1" t="s">
        <v>157</v>
      </c>
      <c r="K1128" s="3" t="s">
        <v>188</v>
      </c>
      <c r="L1128" s="3" t="s">
        <v>183</v>
      </c>
    </row>
    <row r="1129" customFormat="false" ht="18.7" hidden="false" customHeight="true" outlineLevel="0" collapsed="false">
      <c r="A1129" s="8" t="n">
        <v>1128</v>
      </c>
      <c r="B1129" s="3" t="s">
        <v>2431</v>
      </c>
      <c r="C1129" s="3" t="s">
        <v>2432</v>
      </c>
      <c r="D1129" s="3" t="s">
        <v>2433</v>
      </c>
      <c r="E1129" s="3" t="s">
        <v>332</v>
      </c>
      <c r="F1129" s="9" t="n">
        <v>45233</v>
      </c>
      <c r="G1129" s="10" t="s">
        <v>242</v>
      </c>
      <c r="H1129" s="11" t="n">
        <v>45233.4791666667</v>
      </c>
      <c r="I1129" s="3" t="s">
        <v>486</v>
      </c>
      <c r="J1129" s="1" t="s">
        <v>157</v>
      </c>
      <c r="K1129" s="3" t="s">
        <v>188</v>
      </c>
      <c r="L1129" s="3" t="s">
        <v>159</v>
      </c>
    </row>
    <row r="1130" customFormat="false" ht="18.7" hidden="false" customHeight="true" outlineLevel="0" collapsed="false">
      <c r="A1130" s="8" t="n">
        <v>1129</v>
      </c>
      <c r="B1130" s="3" t="s">
        <v>2107</v>
      </c>
      <c r="C1130" s="3" t="s">
        <v>2108</v>
      </c>
      <c r="D1130" s="3" t="s">
        <v>2109</v>
      </c>
      <c r="E1130" s="3" t="s">
        <v>154</v>
      </c>
      <c r="F1130" s="9" t="n">
        <v>45233</v>
      </c>
      <c r="G1130" s="10" t="s">
        <v>178</v>
      </c>
      <c r="H1130" s="11" t="n">
        <v>45233.5729166667</v>
      </c>
      <c r="I1130" s="3" t="s">
        <v>306</v>
      </c>
      <c r="J1130" s="1" t="s">
        <v>157</v>
      </c>
      <c r="K1130" s="3" t="s">
        <v>188</v>
      </c>
      <c r="L1130" s="3" t="s">
        <v>159</v>
      </c>
    </row>
    <row r="1131" customFormat="false" ht="18.7" hidden="false" customHeight="true" outlineLevel="0" collapsed="false">
      <c r="A1131" s="8" t="n">
        <v>1130</v>
      </c>
      <c r="B1131" s="3" t="s">
        <v>2776</v>
      </c>
      <c r="C1131" s="3" t="s">
        <v>2777</v>
      </c>
      <c r="D1131" s="3" t="s">
        <v>2778</v>
      </c>
      <c r="E1131" s="3" t="s">
        <v>1001</v>
      </c>
      <c r="F1131" s="9" t="n">
        <v>45233</v>
      </c>
      <c r="G1131" s="10" t="s">
        <v>213</v>
      </c>
      <c r="H1131" s="11" t="n">
        <v>45233.59375</v>
      </c>
      <c r="I1131" s="3" t="s">
        <v>359</v>
      </c>
      <c r="J1131" s="1" t="s">
        <v>157</v>
      </c>
      <c r="K1131" s="3" t="s">
        <v>188</v>
      </c>
      <c r="L1131" s="3" t="s">
        <v>162</v>
      </c>
    </row>
    <row r="1132" customFormat="false" ht="18.7" hidden="false" customHeight="true" outlineLevel="0" collapsed="false">
      <c r="A1132" s="8" t="n">
        <v>1131</v>
      </c>
      <c r="B1132" s="3" t="s">
        <v>2518</v>
      </c>
      <c r="C1132" s="3" t="s">
        <v>2519</v>
      </c>
      <c r="D1132" s="3" t="s">
        <v>2520</v>
      </c>
      <c r="E1132" s="3" t="s">
        <v>332</v>
      </c>
      <c r="F1132" s="9" t="n">
        <v>45236</v>
      </c>
      <c r="G1132" s="10" t="s">
        <v>349</v>
      </c>
      <c r="H1132" s="11" t="n">
        <v>45236.375</v>
      </c>
      <c r="I1132" s="3" t="s">
        <v>1086</v>
      </c>
      <c r="J1132" s="1" t="s">
        <v>157</v>
      </c>
      <c r="K1132" s="3" t="s">
        <v>188</v>
      </c>
      <c r="L1132" s="3" t="s">
        <v>183</v>
      </c>
    </row>
    <row r="1133" customFormat="false" ht="18.7" hidden="false" customHeight="true" outlineLevel="0" collapsed="false">
      <c r="A1133" s="8" t="n">
        <v>1132</v>
      </c>
      <c r="B1133" s="3" t="s">
        <v>2365</v>
      </c>
      <c r="C1133" s="3" t="s">
        <v>2366</v>
      </c>
      <c r="D1133" s="3" t="s">
        <v>2367</v>
      </c>
      <c r="E1133" s="3" t="s">
        <v>436</v>
      </c>
      <c r="F1133" s="9" t="n">
        <v>45237</v>
      </c>
      <c r="G1133" s="10" t="s">
        <v>2779</v>
      </c>
      <c r="H1133" s="11" t="n">
        <v>45237.3333333333</v>
      </c>
      <c r="I1133" s="3" t="s">
        <v>367</v>
      </c>
      <c r="J1133" s="1" t="s">
        <v>157</v>
      </c>
      <c r="K1133" s="3" t="s">
        <v>188</v>
      </c>
      <c r="L1133" s="3" t="s">
        <v>159</v>
      </c>
    </row>
    <row r="1134" customFormat="false" ht="18.7" hidden="false" customHeight="true" outlineLevel="0" collapsed="false">
      <c r="A1134" s="8" t="n">
        <v>1133</v>
      </c>
      <c r="B1134" s="3" t="s">
        <v>2533</v>
      </c>
      <c r="C1134" s="3" t="s">
        <v>2534</v>
      </c>
      <c r="D1134" s="3" t="s">
        <v>2535</v>
      </c>
      <c r="E1134" s="3" t="s">
        <v>436</v>
      </c>
      <c r="F1134" s="9" t="n">
        <v>45238</v>
      </c>
      <c r="G1134" s="10" t="s">
        <v>2779</v>
      </c>
      <c r="H1134" s="11" t="n">
        <v>45238.3333333333</v>
      </c>
      <c r="I1134" s="3" t="s">
        <v>823</v>
      </c>
      <c r="J1134" s="1" t="s">
        <v>157</v>
      </c>
      <c r="K1134" s="3" t="s">
        <v>188</v>
      </c>
      <c r="L1134" s="3" t="s">
        <v>159</v>
      </c>
    </row>
    <row r="1135" customFormat="false" ht="18.7" hidden="false" customHeight="true" outlineLevel="0" collapsed="false">
      <c r="A1135" s="8" t="n">
        <v>1134</v>
      </c>
      <c r="B1135" s="3" t="s">
        <v>1884</v>
      </c>
      <c r="C1135" s="3" t="s">
        <v>1885</v>
      </c>
      <c r="D1135" s="3" t="s">
        <v>1886</v>
      </c>
      <c r="E1135" s="3" t="s">
        <v>332</v>
      </c>
      <c r="F1135" s="9" t="n">
        <v>45238</v>
      </c>
      <c r="G1135" s="10" t="s">
        <v>930</v>
      </c>
      <c r="H1135" s="11" t="n">
        <v>45238.3541666667</v>
      </c>
      <c r="I1135" s="3" t="s">
        <v>823</v>
      </c>
      <c r="J1135" s="1" t="s">
        <v>157</v>
      </c>
      <c r="K1135" s="3" t="s">
        <v>188</v>
      </c>
      <c r="L1135" s="3" t="s">
        <v>159</v>
      </c>
    </row>
    <row r="1136" customFormat="false" ht="18.7" hidden="false" customHeight="true" outlineLevel="0" collapsed="false">
      <c r="A1136" s="8" t="n">
        <v>1135</v>
      </c>
      <c r="B1136" s="3" t="s">
        <v>2780</v>
      </c>
      <c r="C1136" s="3" t="s">
        <v>2781</v>
      </c>
      <c r="D1136" s="3" t="s">
        <v>2782</v>
      </c>
      <c r="E1136" s="3" t="s">
        <v>332</v>
      </c>
      <c r="F1136" s="9" t="n">
        <v>45238</v>
      </c>
      <c r="G1136" s="10" t="s">
        <v>250</v>
      </c>
      <c r="H1136" s="11" t="n">
        <v>45238.5833333333</v>
      </c>
      <c r="I1136" s="3" t="s">
        <v>338</v>
      </c>
      <c r="J1136" s="1" t="s">
        <v>157</v>
      </c>
      <c r="K1136" s="3" t="s">
        <v>188</v>
      </c>
      <c r="L1136" s="3" t="s">
        <v>183</v>
      </c>
    </row>
    <row r="1137" customFormat="false" ht="18.7" hidden="false" customHeight="true" outlineLevel="0" collapsed="false">
      <c r="A1137" s="8" t="n">
        <v>1136</v>
      </c>
      <c r="B1137" s="3" t="s">
        <v>2317</v>
      </c>
      <c r="C1137" s="3" t="s">
        <v>2318</v>
      </c>
      <c r="D1137" s="3" t="s">
        <v>2319</v>
      </c>
      <c r="E1137" s="3" t="s">
        <v>332</v>
      </c>
      <c r="F1137" s="9" t="n">
        <v>45238</v>
      </c>
      <c r="G1137" s="10" t="s">
        <v>2783</v>
      </c>
      <c r="H1137" s="11" t="n">
        <v>45238.6048611111</v>
      </c>
      <c r="I1137" s="3" t="s">
        <v>182</v>
      </c>
      <c r="J1137" s="1" t="s">
        <v>157</v>
      </c>
      <c r="K1137" s="3" t="s">
        <v>188</v>
      </c>
      <c r="L1137" s="3" t="s">
        <v>159</v>
      </c>
    </row>
    <row r="1138" customFormat="false" ht="18.7" hidden="false" customHeight="true" outlineLevel="0" collapsed="false">
      <c r="A1138" s="8" t="n">
        <v>1137</v>
      </c>
      <c r="B1138" s="3" t="s">
        <v>2437</v>
      </c>
      <c r="C1138" s="3" t="s">
        <v>2438</v>
      </c>
      <c r="D1138" s="3" t="s">
        <v>2439</v>
      </c>
      <c r="E1138" s="3" t="s">
        <v>332</v>
      </c>
      <c r="F1138" s="9" t="n">
        <v>45239</v>
      </c>
      <c r="G1138" s="10" t="s">
        <v>349</v>
      </c>
      <c r="H1138" s="11" t="n">
        <v>45239.375</v>
      </c>
      <c r="I1138" s="3" t="s">
        <v>334</v>
      </c>
      <c r="J1138" s="1" t="s">
        <v>157</v>
      </c>
      <c r="K1138" s="3" t="s">
        <v>188</v>
      </c>
      <c r="L1138" s="3" t="s">
        <v>183</v>
      </c>
    </row>
    <row r="1139" customFormat="false" ht="18.7" hidden="false" customHeight="true" outlineLevel="0" collapsed="false">
      <c r="A1139" s="8" t="n">
        <v>1138</v>
      </c>
      <c r="B1139" s="3" t="s">
        <v>2452</v>
      </c>
      <c r="C1139" s="3" t="s">
        <v>2453</v>
      </c>
      <c r="D1139" s="3" t="s">
        <v>2454</v>
      </c>
      <c r="E1139" s="3" t="s">
        <v>332</v>
      </c>
      <c r="F1139" s="9" t="n">
        <v>45239</v>
      </c>
      <c r="G1139" s="10" t="s">
        <v>311</v>
      </c>
      <c r="H1139" s="11" t="n">
        <v>45239.4166666667</v>
      </c>
      <c r="I1139" s="3" t="s">
        <v>338</v>
      </c>
      <c r="J1139" s="1" t="s">
        <v>157</v>
      </c>
      <c r="K1139" s="3" t="s">
        <v>188</v>
      </c>
      <c r="L1139" s="3" t="s">
        <v>162</v>
      </c>
    </row>
    <row r="1140" customFormat="false" ht="18.7" hidden="false" customHeight="true" outlineLevel="0" collapsed="false">
      <c r="A1140" s="8" t="n">
        <v>1139</v>
      </c>
      <c r="B1140" s="3" t="s">
        <v>2455</v>
      </c>
      <c r="C1140" s="3" t="s">
        <v>2456</v>
      </c>
      <c r="D1140" s="3" t="s">
        <v>2457</v>
      </c>
      <c r="E1140" s="3" t="s">
        <v>332</v>
      </c>
      <c r="F1140" s="9" t="n">
        <v>45239</v>
      </c>
      <c r="G1140" s="10" t="s">
        <v>311</v>
      </c>
      <c r="H1140" s="11" t="n">
        <v>45239.4166666667</v>
      </c>
      <c r="I1140" s="3" t="s">
        <v>338</v>
      </c>
      <c r="J1140" s="1" t="s">
        <v>157</v>
      </c>
      <c r="K1140" s="3" t="s">
        <v>188</v>
      </c>
      <c r="L1140" s="3" t="s">
        <v>183</v>
      </c>
    </row>
    <row r="1141" customFormat="false" ht="18.7" hidden="false" customHeight="true" outlineLevel="0" collapsed="false">
      <c r="A1141" s="8" t="n">
        <v>1140</v>
      </c>
      <c r="B1141" s="3" t="s">
        <v>2784</v>
      </c>
      <c r="C1141" s="3" t="s">
        <v>2785</v>
      </c>
      <c r="D1141" s="3" t="s">
        <v>2786</v>
      </c>
      <c r="E1141" s="3" t="s">
        <v>154</v>
      </c>
      <c r="F1141" s="9" t="n">
        <v>45243</v>
      </c>
      <c r="G1141" s="10" t="s">
        <v>187</v>
      </c>
      <c r="H1141" s="11" t="n">
        <v>45243.40625</v>
      </c>
      <c r="I1141" s="3" t="s">
        <v>359</v>
      </c>
      <c r="J1141" s="1" t="s">
        <v>157</v>
      </c>
      <c r="K1141" s="3" t="s">
        <v>188</v>
      </c>
      <c r="L1141" s="3" t="s">
        <v>183</v>
      </c>
    </row>
    <row r="1142" customFormat="false" ht="18.7" hidden="false" customHeight="true" outlineLevel="0" collapsed="false">
      <c r="A1142" s="8" t="n">
        <v>1141</v>
      </c>
      <c r="B1142" s="3" t="s">
        <v>2787</v>
      </c>
      <c r="C1142" s="3" t="s">
        <v>2788</v>
      </c>
      <c r="D1142" s="3" t="s">
        <v>2789</v>
      </c>
      <c r="E1142" s="3" t="s">
        <v>223</v>
      </c>
      <c r="F1142" s="9" t="n">
        <v>45243</v>
      </c>
      <c r="G1142" s="10" t="s">
        <v>229</v>
      </c>
      <c r="H1142" s="11" t="n">
        <v>45243.65625</v>
      </c>
      <c r="I1142" s="3" t="s">
        <v>359</v>
      </c>
      <c r="J1142" s="1" t="s">
        <v>157</v>
      </c>
      <c r="K1142" s="3" t="s">
        <v>188</v>
      </c>
      <c r="L1142" s="3" t="s">
        <v>183</v>
      </c>
    </row>
    <row r="1143" customFormat="false" ht="18.7" hidden="false" customHeight="true" outlineLevel="0" collapsed="false">
      <c r="A1143" s="8" t="n">
        <v>1142</v>
      </c>
      <c r="B1143" s="3" t="s">
        <v>2787</v>
      </c>
      <c r="C1143" s="3" t="s">
        <v>2788</v>
      </c>
      <c r="D1143" s="3" t="s">
        <v>2789</v>
      </c>
      <c r="E1143" s="3" t="s">
        <v>223</v>
      </c>
      <c r="F1143" s="9" t="n">
        <v>45243</v>
      </c>
      <c r="G1143" s="10" t="s">
        <v>428</v>
      </c>
      <c r="H1143" s="11" t="n">
        <v>45243.6569444444</v>
      </c>
      <c r="I1143" s="3" t="s">
        <v>161</v>
      </c>
      <c r="J1143" s="1" t="s">
        <v>157</v>
      </c>
      <c r="K1143" s="3" t="s">
        <v>188</v>
      </c>
      <c r="L1143" s="3" t="s">
        <v>183</v>
      </c>
    </row>
    <row r="1144" customFormat="false" ht="18.7" hidden="false" customHeight="true" outlineLevel="0" collapsed="false">
      <c r="A1144" s="8" t="n">
        <v>1143</v>
      </c>
      <c r="B1144" s="3" t="s">
        <v>2790</v>
      </c>
      <c r="C1144" s="3" t="s">
        <v>2791</v>
      </c>
      <c r="D1144" s="3" t="s">
        <v>2792</v>
      </c>
      <c r="E1144" s="3" t="s">
        <v>154</v>
      </c>
      <c r="F1144" s="9" t="n">
        <v>45244</v>
      </c>
      <c r="G1144" s="10" t="s">
        <v>349</v>
      </c>
      <c r="H1144" s="11" t="n">
        <v>45244.375</v>
      </c>
      <c r="I1144" s="3" t="s">
        <v>359</v>
      </c>
      <c r="J1144" s="1" t="s">
        <v>157</v>
      </c>
      <c r="K1144" s="3" t="s">
        <v>188</v>
      </c>
      <c r="L1144" s="3" t="s">
        <v>162</v>
      </c>
    </row>
    <row r="1145" customFormat="false" ht="18.7" hidden="false" customHeight="true" outlineLevel="0" collapsed="false">
      <c r="A1145" s="8" t="n">
        <v>1144</v>
      </c>
      <c r="B1145" s="3" t="s">
        <v>2793</v>
      </c>
      <c r="C1145" s="3" t="s">
        <v>2794</v>
      </c>
      <c r="D1145" s="3" t="s">
        <v>2795</v>
      </c>
      <c r="E1145" s="3" t="s">
        <v>166</v>
      </c>
      <c r="F1145" s="9" t="n">
        <v>45244</v>
      </c>
      <c r="G1145" s="10" t="s">
        <v>187</v>
      </c>
      <c r="H1145" s="11" t="n">
        <v>45244.40625</v>
      </c>
      <c r="I1145" s="3" t="s">
        <v>359</v>
      </c>
      <c r="J1145" s="1" t="s">
        <v>157</v>
      </c>
      <c r="K1145" s="3" t="s">
        <v>188</v>
      </c>
      <c r="L1145" s="3" t="s">
        <v>183</v>
      </c>
    </row>
    <row r="1146" customFormat="false" ht="18.7" hidden="false" customHeight="true" outlineLevel="0" collapsed="false">
      <c r="A1146" s="8" t="n">
        <v>1145</v>
      </c>
      <c r="B1146" s="3" t="s">
        <v>2796</v>
      </c>
      <c r="C1146" s="3" t="s">
        <v>2797</v>
      </c>
      <c r="D1146" s="3" t="s">
        <v>2798</v>
      </c>
      <c r="E1146" s="3" t="s">
        <v>154</v>
      </c>
      <c r="F1146" s="9" t="n">
        <v>45244</v>
      </c>
      <c r="G1146" s="10" t="s">
        <v>167</v>
      </c>
      <c r="H1146" s="11" t="n">
        <v>45244.46875</v>
      </c>
      <c r="I1146" s="3" t="s">
        <v>359</v>
      </c>
      <c r="J1146" s="1" t="s">
        <v>157</v>
      </c>
      <c r="K1146" s="3" t="s">
        <v>188</v>
      </c>
      <c r="L1146" s="3" t="s">
        <v>183</v>
      </c>
    </row>
    <row r="1147" customFormat="false" ht="18.7" hidden="false" customHeight="true" outlineLevel="0" collapsed="false">
      <c r="A1147" s="8" t="n">
        <v>1146</v>
      </c>
      <c r="B1147" s="3" t="s">
        <v>2796</v>
      </c>
      <c r="C1147" s="3" t="s">
        <v>2797</v>
      </c>
      <c r="D1147" s="3" t="s">
        <v>2798</v>
      </c>
      <c r="E1147" s="3" t="s">
        <v>154</v>
      </c>
      <c r="F1147" s="9" t="n">
        <v>45244</v>
      </c>
      <c r="G1147" s="10" t="s">
        <v>169</v>
      </c>
      <c r="H1147" s="11" t="n">
        <v>45244.4694444444</v>
      </c>
      <c r="I1147" s="3" t="s">
        <v>161</v>
      </c>
      <c r="J1147" s="1" t="s">
        <v>157</v>
      </c>
      <c r="K1147" s="3" t="s">
        <v>188</v>
      </c>
      <c r="L1147" s="3" t="s">
        <v>183</v>
      </c>
    </row>
    <row r="1148" customFormat="false" ht="18.7" hidden="false" customHeight="true" outlineLevel="0" collapsed="false">
      <c r="A1148" s="8" t="n">
        <v>1147</v>
      </c>
      <c r="B1148" s="3" t="s">
        <v>2799</v>
      </c>
      <c r="C1148" s="3" t="s">
        <v>2800</v>
      </c>
      <c r="D1148" s="3" t="s">
        <v>2801</v>
      </c>
      <c r="E1148" s="3" t="s">
        <v>1001</v>
      </c>
      <c r="F1148" s="9" t="n">
        <v>45244</v>
      </c>
      <c r="G1148" s="10" t="s">
        <v>206</v>
      </c>
      <c r="H1148" s="11" t="n">
        <v>45244.5520833333</v>
      </c>
      <c r="I1148" s="3" t="s">
        <v>359</v>
      </c>
      <c r="J1148" s="1" t="s">
        <v>157</v>
      </c>
      <c r="K1148" s="3" t="s">
        <v>188</v>
      </c>
      <c r="L1148" s="3" t="s">
        <v>162</v>
      </c>
    </row>
    <row r="1149" customFormat="false" ht="18.7" hidden="false" customHeight="true" outlineLevel="0" collapsed="false">
      <c r="A1149" s="8" t="n">
        <v>1148</v>
      </c>
      <c r="B1149" s="3" t="s">
        <v>2802</v>
      </c>
      <c r="C1149" s="3" t="s">
        <v>2803</v>
      </c>
      <c r="D1149" s="3" t="s">
        <v>2804</v>
      </c>
      <c r="E1149" s="3" t="s">
        <v>166</v>
      </c>
      <c r="F1149" s="9" t="n">
        <v>45245</v>
      </c>
      <c r="G1149" s="10" t="s">
        <v>196</v>
      </c>
      <c r="H1149" s="11" t="n">
        <v>45245.4375</v>
      </c>
      <c r="I1149" s="3" t="s">
        <v>359</v>
      </c>
      <c r="J1149" s="1" t="s">
        <v>157</v>
      </c>
      <c r="K1149" s="3" t="s">
        <v>188</v>
      </c>
      <c r="L1149" s="3" t="s">
        <v>183</v>
      </c>
    </row>
    <row r="1150" customFormat="false" ht="18.7" hidden="false" customHeight="true" outlineLevel="0" collapsed="false">
      <c r="A1150" s="8" t="n">
        <v>1149</v>
      </c>
      <c r="B1150" s="3" t="s">
        <v>2805</v>
      </c>
      <c r="C1150" s="3" t="s">
        <v>2806</v>
      </c>
      <c r="D1150" s="3" t="s">
        <v>2807</v>
      </c>
      <c r="E1150" s="3" t="s">
        <v>154</v>
      </c>
      <c r="F1150" s="9" t="n">
        <v>45245</v>
      </c>
      <c r="G1150" s="10" t="s">
        <v>167</v>
      </c>
      <c r="H1150" s="11" t="n">
        <v>45245.46875</v>
      </c>
      <c r="I1150" s="3" t="s">
        <v>359</v>
      </c>
      <c r="J1150" s="1" t="s">
        <v>157</v>
      </c>
      <c r="K1150" s="3" t="s">
        <v>188</v>
      </c>
      <c r="L1150" s="3" t="s">
        <v>162</v>
      </c>
    </row>
    <row r="1151" customFormat="false" ht="18.7" hidden="false" customHeight="true" outlineLevel="0" collapsed="false">
      <c r="A1151" s="8" t="n">
        <v>1150</v>
      </c>
      <c r="B1151" s="3" t="s">
        <v>2808</v>
      </c>
      <c r="C1151" s="3" t="s">
        <v>2809</v>
      </c>
      <c r="D1151" s="3" t="s">
        <v>2810</v>
      </c>
      <c r="E1151" s="3" t="s">
        <v>154</v>
      </c>
      <c r="F1151" s="9" t="n">
        <v>45245</v>
      </c>
      <c r="G1151" s="10" t="s">
        <v>250</v>
      </c>
      <c r="H1151" s="11" t="n">
        <v>45245.5833333333</v>
      </c>
      <c r="I1151" s="3" t="s">
        <v>156</v>
      </c>
      <c r="J1151" s="1" t="s">
        <v>157</v>
      </c>
      <c r="K1151" s="3" t="s">
        <v>188</v>
      </c>
      <c r="L1151" s="3" t="s">
        <v>159</v>
      </c>
    </row>
    <row r="1152" customFormat="false" ht="18.7" hidden="false" customHeight="true" outlineLevel="0" collapsed="false">
      <c r="A1152" s="8" t="n">
        <v>1151</v>
      </c>
      <c r="B1152" s="3" t="s">
        <v>2808</v>
      </c>
      <c r="C1152" s="3" t="s">
        <v>2809</v>
      </c>
      <c r="D1152" s="3" t="s">
        <v>2810</v>
      </c>
      <c r="E1152" s="3" t="s">
        <v>154</v>
      </c>
      <c r="F1152" s="9" t="n">
        <v>45245</v>
      </c>
      <c r="G1152" s="10" t="s">
        <v>251</v>
      </c>
      <c r="H1152" s="11" t="n">
        <v>45245.5840277778</v>
      </c>
      <c r="I1152" s="3" t="s">
        <v>161</v>
      </c>
      <c r="J1152" s="1" t="s">
        <v>157</v>
      </c>
      <c r="K1152" s="3" t="s">
        <v>188</v>
      </c>
      <c r="L1152" s="3" t="s">
        <v>162</v>
      </c>
    </row>
    <row r="1153" customFormat="false" ht="18.7" hidden="false" customHeight="true" outlineLevel="0" collapsed="false">
      <c r="A1153" s="8" t="n">
        <v>1152</v>
      </c>
      <c r="B1153" s="3" t="s">
        <v>2811</v>
      </c>
      <c r="C1153" s="3" t="s">
        <v>2812</v>
      </c>
      <c r="D1153" s="3" t="s">
        <v>2813</v>
      </c>
      <c r="E1153" s="3" t="s">
        <v>166</v>
      </c>
      <c r="F1153" s="9" t="n">
        <v>45245</v>
      </c>
      <c r="G1153" s="10" t="s">
        <v>218</v>
      </c>
      <c r="H1153" s="11" t="n">
        <v>45245.625</v>
      </c>
      <c r="I1153" s="3" t="s">
        <v>359</v>
      </c>
      <c r="J1153" s="1" t="s">
        <v>157</v>
      </c>
      <c r="K1153" s="3" t="s">
        <v>188</v>
      </c>
      <c r="L1153" s="3" t="s">
        <v>159</v>
      </c>
    </row>
    <row r="1154" customFormat="false" ht="18.7" hidden="false" customHeight="true" outlineLevel="0" collapsed="false">
      <c r="A1154" s="8" t="n">
        <v>1153</v>
      </c>
      <c r="B1154" s="3" t="s">
        <v>2811</v>
      </c>
      <c r="C1154" s="3" t="s">
        <v>2812</v>
      </c>
      <c r="D1154" s="3" t="s">
        <v>2813</v>
      </c>
      <c r="E1154" s="3" t="s">
        <v>166</v>
      </c>
      <c r="F1154" s="9" t="n">
        <v>45245</v>
      </c>
      <c r="G1154" s="10" t="s">
        <v>219</v>
      </c>
      <c r="H1154" s="11" t="n">
        <v>45245.6256944445</v>
      </c>
      <c r="I1154" s="3" t="s">
        <v>161</v>
      </c>
      <c r="J1154" s="1" t="s">
        <v>157</v>
      </c>
      <c r="K1154" s="3" t="s">
        <v>188</v>
      </c>
      <c r="L1154" s="3" t="s">
        <v>159</v>
      </c>
    </row>
    <row r="1155" customFormat="false" ht="18.7" hidden="false" customHeight="true" outlineLevel="0" collapsed="false">
      <c r="A1155" s="8" t="n">
        <v>1154</v>
      </c>
      <c r="B1155" s="3" t="s">
        <v>2449</v>
      </c>
      <c r="C1155" s="3" t="s">
        <v>2450</v>
      </c>
      <c r="D1155" s="3" t="s">
        <v>2451</v>
      </c>
      <c r="E1155" s="3" t="s">
        <v>332</v>
      </c>
      <c r="F1155" s="9" t="n">
        <v>45246</v>
      </c>
      <c r="G1155" s="10" t="s">
        <v>930</v>
      </c>
      <c r="H1155" s="11" t="n">
        <v>45246.3541666667</v>
      </c>
      <c r="I1155" s="3" t="s">
        <v>448</v>
      </c>
      <c r="J1155" s="1" t="s">
        <v>157</v>
      </c>
      <c r="K1155" s="3" t="s">
        <v>188</v>
      </c>
      <c r="L1155" s="3" t="s">
        <v>183</v>
      </c>
    </row>
    <row r="1156" customFormat="false" ht="18.7" hidden="false" customHeight="true" outlineLevel="0" collapsed="false">
      <c r="A1156" s="8" t="n">
        <v>1155</v>
      </c>
      <c r="B1156" s="3" t="s">
        <v>2814</v>
      </c>
      <c r="C1156" s="3" t="s">
        <v>2815</v>
      </c>
      <c r="D1156" s="3" t="s">
        <v>2816</v>
      </c>
      <c r="E1156" s="3" t="s">
        <v>154</v>
      </c>
      <c r="F1156" s="9" t="n">
        <v>45246</v>
      </c>
      <c r="G1156" s="10" t="s">
        <v>196</v>
      </c>
      <c r="H1156" s="11" t="n">
        <v>45246.4375</v>
      </c>
      <c r="I1156" s="3" t="s">
        <v>359</v>
      </c>
      <c r="J1156" s="1" t="s">
        <v>157</v>
      </c>
      <c r="K1156" s="3" t="s">
        <v>188</v>
      </c>
      <c r="L1156" s="3" t="s">
        <v>183</v>
      </c>
    </row>
    <row r="1157" customFormat="false" ht="18.7" hidden="false" customHeight="true" outlineLevel="0" collapsed="false">
      <c r="A1157" s="8" t="n">
        <v>1156</v>
      </c>
      <c r="B1157" s="3" t="s">
        <v>2817</v>
      </c>
      <c r="C1157" s="3" t="s">
        <v>2818</v>
      </c>
      <c r="D1157" s="3" t="s">
        <v>2819</v>
      </c>
      <c r="E1157" s="3" t="s">
        <v>166</v>
      </c>
      <c r="F1157" s="9" t="n">
        <v>45246</v>
      </c>
      <c r="G1157" s="10" t="s">
        <v>167</v>
      </c>
      <c r="H1157" s="11" t="n">
        <v>45246.46875</v>
      </c>
      <c r="I1157" s="3" t="s">
        <v>359</v>
      </c>
      <c r="J1157" s="1" t="s">
        <v>157</v>
      </c>
      <c r="K1157" s="3" t="s">
        <v>188</v>
      </c>
      <c r="L1157" s="3" t="s">
        <v>183</v>
      </c>
    </row>
    <row r="1158" customFormat="false" ht="18.7" hidden="false" customHeight="true" outlineLevel="0" collapsed="false">
      <c r="A1158" s="8" t="n">
        <v>1157</v>
      </c>
      <c r="B1158" s="3" t="s">
        <v>2098</v>
      </c>
      <c r="C1158" s="3" t="s">
        <v>2099</v>
      </c>
      <c r="D1158" s="3" t="s">
        <v>2100</v>
      </c>
      <c r="E1158" s="3" t="s">
        <v>154</v>
      </c>
      <c r="F1158" s="9" t="n">
        <v>45246</v>
      </c>
      <c r="G1158" s="10" t="s">
        <v>206</v>
      </c>
      <c r="H1158" s="11" t="n">
        <v>45246.5520833333</v>
      </c>
      <c r="I1158" s="3" t="s">
        <v>334</v>
      </c>
      <c r="J1158" s="1" t="s">
        <v>157</v>
      </c>
      <c r="K1158" s="3" t="s">
        <v>188</v>
      </c>
      <c r="L1158" s="3" t="s">
        <v>162</v>
      </c>
    </row>
    <row r="1159" customFormat="false" ht="18.7" hidden="false" customHeight="true" outlineLevel="0" collapsed="false">
      <c r="A1159" s="8" t="n">
        <v>1158</v>
      </c>
      <c r="B1159" s="3" t="s">
        <v>2820</v>
      </c>
      <c r="C1159" s="3" t="s">
        <v>2821</v>
      </c>
      <c r="D1159" s="3" t="s">
        <v>2822</v>
      </c>
      <c r="E1159" s="3" t="s">
        <v>166</v>
      </c>
      <c r="F1159" s="9" t="n">
        <v>45246</v>
      </c>
      <c r="G1159" s="10" t="s">
        <v>333</v>
      </c>
      <c r="H1159" s="11" t="n">
        <v>45246.5625</v>
      </c>
      <c r="I1159" s="3" t="s">
        <v>359</v>
      </c>
      <c r="J1159" s="1" t="s">
        <v>157</v>
      </c>
      <c r="K1159" s="3" t="s">
        <v>188</v>
      </c>
      <c r="L1159" s="3" t="s">
        <v>183</v>
      </c>
    </row>
    <row r="1160" customFormat="false" ht="18.7" hidden="false" customHeight="true" outlineLevel="0" collapsed="false">
      <c r="A1160" s="8" t="n">
        <v>1159</v>
      </c>
      <c r="B1160" s="3" t="s">
        <v>2823</v>
      </c>
      <c r="C1160" s="3" t="s">
        <v>2824</v>
      </c>
      <c r="D1160" s="3" t="s">
        <v>2825</v>
      </c>
      <c r="E1160" s="3" t="s">
        <v>154</v>
      </c>
      <c r="F1160" s="9" t="n">
        <v>45246</v>
      </c>
      <c r="G1160" s="10" t="s">
        <v>296</v>
      </c>
      <c r="H1160" s="11" t="n">
        <v>45246.6354166667</v>
      </c>
      <c r="I1160" s="3" t="s">
        <v>156</v>
      </c>
      <c r="J1160" s="1" t="s">
        <v>157</v>
      </c>
      <c r="K1160" s="3" t="s">
        <v>188</v>
      </c>
      <c r="L1160" s="3" t="s">
        <v>183</v>
      </c>
    </row>
    <row r="1161" customFormat="false" ht="18.7" hidden="false" customHeight="true" outlineLevel="0" collapsed="false">
      <c r="A1161" s="8" t="n">
        <v>1160</v>
      </c>
      <c r="B1161" s="3" t="s">
        <v>2823</v>
      </c>
      <c r="C1161" s="3" t="s">
        <v>2824</v>
      </c>
      <c r="D1161" s="3" t="s">
        <v>2825</v>
      </c>
      <c r="E1161" s="3" t="s">
        <v>154</v>
      </c>
      <c r="F1161" s="9" t="n">
        <v>45246</v>
      </c>
      <c r="G1161" s="10" t="s">
        <v>297</v>
      </c>
      <c r="H1161" s="11" t="n">
        <v>45246.6361111111</v>
      </c>
      <c r="I1161" s="3" t="s">
        <v>161</v>
      </c>
      <c r="J1161" s="1" t="s">
        <v>157</v>
      </c>
      <c r="K1161" s="3" t="s">
        <v>188</v>
      </c>
      <c r="L1161" s="3" t="s">
        <v>183</v>
      </c>
    </row>
    <row r="1162" customFormat="false" ht="18.7" hidden="false" customHeight="true" outlineLevel="0" collapsed="false">
      <c r="A1162" s="8" t="n">
        <v>1161</v>
      </c>
      <c r="B1162" s="3" t="s">
        <v>2521</v>
      </c>
      <c r="C1162" s="3" t="s">
        <v>2522</v>
      </c>
      <c r="D1162" s="3" t="s">
        <v>2523</v>
      </c>
      <c r="E1162" s="3" t="s">
        <v>455</v>
      </c>
      <c r="F1162" s="9" t="n">
        <v>45247</v>
      </c>
      <c r="G1162" s="10" t="s">
        <v>930</v>
      </c>
      <c r="H1162" s="11" t="n">
        <v>45247.3541666667</v>
      </c>
      <c r="I1162" s="3" t="s">
        <v>338</v>
      </c>
      <c r="J1162" s="1" t="s">
        <v>157</v>
      </c>
      <c r="K1162" s="3" t="s">
        <v>188</v>
      </c>
      <c r="L1162" s="3" t="s">
        <v>183</v>
      </c>
    </row>
    <row r="1163" customFormat="false" ht="18.7" hidden="false" customHeight="true" outlineLevel="0" collapsed="false">
      <c r="A1163" s="8" t="n">
        <v>1162</v>
      </c>
      <c r="B1163" s="3" t="s">
        <v>2113</v>
      </c>
      <c r="C1163" s="3" t="s">
        <v>2114</v>
      </c>
      <c r="D1163" s="3" t="s">
        <v>2115</v>
      </c>
      <c r="E1163" s="3" t="s">
        <v>332</v>
      </c>
      <c r="F1163" s="9" t="n">
        <v>45250</v>
      </c>
      <c r="G1163" s="10" t="s">
        <v>1619</v>
      </c>
      <c r="H1163" s="11" t="n">
        <v>45250.3680555556</v>
      </c>
      <c r="I1163" s="3" t="s">
        <v>823</v>
      </c>
      <c r="J1163" s="1" t="s">
        <v>157</v>
      </c>
      <c r="K1163" s="3" t="s">
        <v>188</v>
      </c>
      <c r="L1163" s="3" t="s">
        <v>159</v>
      </c>
    </row>
    <row r="1164" customFormat="false" ht="18.7" hidden="false" customHeight="true" outlineLevel="0" collapsed="false">
      <c r="A1164" s="8" t="n">
        <v>1163</v>
      </c>
      <c r="B1164" s="3" t="s">
        <v>1415</v>
      </c>
      <c r="C1164" s="3" t="s">
        <v>1416</v>
      </c>
      <c r="D1164" s="3" t="s">
        <v>1417</v>
      </c>
      <c r="E1164" s="3" t="s">
        <v>436</v>
      </c>
      <c r="F1164" s="9" t="n">
        <v>45250</v>
      </c>
      <c r="G1164" s="10" t="s">
        <v>311</v>
      </c>
      <c r="H1164" s="11" t="n">
        <v>45250.4166666667</v>
      </c>
      <c r="I1164" s="3" t="s">
        <v>338</v>
      </c>
      <c r="J1164" s="1" t="s">
        <v>157</v>
      </c>
      <c r="K1164" s="3" t="s">
        <v>188</v>
      </c>
      <c r="L1164" s="3" t="s">
        <v>183</v>
      </c>
    </row>
    <row r="1165" customFormat="false" ht="18.7" hidden="false" customHeight="true" outlineLevel="0" collapsed="false">
      <c r="A1165" s="8" t="n">
        <v>1164</v>
      </c>
      <c r="B1165" s="3" t="s">
        <v>2826</v>
      </c>
      <c r="C1165" s="3" t="s">
        <v>2827</v>
      </c>
      <c r="D1165" s="3" t="s">
        <v>2828</v>
      </c>
      <c r="E1165" s="3" t="s">
        <v>154</v>
      </c>
      <c r="F1165" s="9" t="n">
        <v>45250</v>
      </c>
      <c r="G1165" s="10" t="s">
        <v>250</v>
      </c>
      <c r="H1165" s="11" t="n">
        <v>45250.5833333333</v>
      </c>
      <c r="I1165" s="3" t="s">
        <v>156</v>
      </c>
      <c r="J1165" s="1" t="s">
        <v>157</v>
      </c>
      <c r="K1165" s="3" t="s">
        <v>188</v>
      </c>
      <c r="L1165" s="3" t="s">
        <v>183</v>
      </c>
    </row>
    <row r="1166" customFormat="false" ht="18.7" hidden="false" customHeight="true" outlineLevel="0" collapsed="false">
      <c r="A1166" s="8" t="n">
        <v>1165</v>
      </c>
      <c r="B1166" s="3" t="s">
        <v>2826</v>
      </c>
      <c r="C1166" s="3" t="s">
        <v>2827</v>
      </c>
      <c r="D1166" s="3" t="s">
        <v>2828</v>
      </c>
      <c r="E1166" s="3" t="s">
        <v>154</v>
      </c>
      <c r="F1166" s="9" t="n">
        <v>45250</v>
      </c>
      <c r="G1166" s="10" t="s">
        <v>251</v>
      </c>
      <c r="H1166" s="11" t="n">
        <v>45250.5840277778</v>
      </c>
      <c r="I1166" s="3" t="s">
        <v>161</v>
      </c>
      <c r="J1166" s="1" t="s">
        <v>157</v>
      </c>
      <c r="K1166" s="3" t="s">
        <v>188</v>
      </c>
      <c r="L1166" s="3" t="s">
        <v>162</v>
      </c>
    </row>
    <row r="1167" customFormat="false" ht="18.7" hidden="false" customHeight="true" outlineLevel="0" collapsed="false">
      <c r="A1167" s="8" t="n">
        <v>1166</v>
      </c>
      <c r="B1167" s="3" t="s">
        <v>2829</v>
      </c>
      <c r="C1167" s="3" t="s">
        <v>2830</v>
      </c>
      <c r="D1167" s="3" t="s">
        <v>2831</v>
      </c>
      <c r="E1167" s="3" t="s">
        <v>154</v>
      </c>
      <c r="F1167" s="9" t="n">
        <v>45250</v>
      </c>
      <c r="G1167" s="10" t="s">
        <v>213</v>
      </c>
      <c r="H1167" s="11" t="n">
        <v>45250.59375</v>
      </c>
      <c r="I1167" s="3" t="s">
        <v>359</v>
      </c>
      <c r="J1167" s="1" t="s">
        <v>157</v>
      </c>
      <c r="K1167" s="3" t="s">
        <v>188</v>
      </c>
      <c r="L1167" s="3" t="s">
        <v>183</v>
      </c>
    </row>
    <row r="1168" customFormat="false" ht="18.7" hidden="false" customHeight="true" outlineLevel="0" collapsed="false">
      <c r="A1168" s="8" t="n">
        <v>1167</v>
      </c>
      <c r="B1168" s="3" t="s">
        <v>2829</v>
      </c>
      <c r="C1168" s="3" t="s">
        <v>2830</v>
      </c>
      <c r="D1168" s="3" t="s">
        <v>2831</v>
      </c>
      <c r="E1168" s="3" t="s">
        <v>154</v>
      </c>
      <c r="F1168" s="9" t="n">
        <v>45250</v>
      </c>
      <c r="G1168" s="10" t="s">
        <v>214</v>
      </c>
      <c r="H1168" s="11" t="n">
        <v>45250.5944444444</v>
      </c>
      <c r="I1168" s="3" t="s">
        <v>161</v>
      </c>
      <c r="J1168" s="1" t="s">
        <v>157</v>
      </c>
      <c r="K1168" s="3" t="s">
        <v>188</v>
      </c>
      <c r="L1168" s="3" t="s">
        <v>183</v>
      </c>
    </row>
    <row r="1169" customFormat="false" ht="18.7" hidden="false" customHeight="true" outlineLevel="0" collapsed="false">
      <c r="A1169" s="8" t="n">
        <v>1168</v>
      </c>
      <c r="B1169" s="3" t="s">
        <v>2832</v>
      </c>
      <c r="C1169" s="3" t="s">
        <v>2833</v>
      </c>
      <c r="D1169" s="3" t="s">
        <v>2834</v>
      </c>
      <c r="E1169" s="3" t="s">
        <v>154</v>
      </c>
      <c r="F1169" s="9" t="n">
        <v>45250</v>
      </c>
      <c r="G1169" s="10" t="s">
        <v>218</v>
      </c>
      <c r="H1169" s="11" t="n">
        <v>45250.625</v>
      </c>
      <c r="I1169" s="3" t="s">
        <v>359</v>
      </c>
      <c r="J1169" s="1" t="s">
        <v>157</v>
      </c>
      <c r="K1169" s="3" t="s">
        <v>188</v>
      </c>
      <c r="L1169" s="3" t="s">
        <v>183</v>
      </c>
    </row>
    <row r="1170" customFormat="false" ht="18.7" hidden="false" customHeight="true" outlineLevel="0" collapsed="false">
      <c r="A1170" s="8" t="n">
        <v>1169</v>
      </c>
      <c r="B1170" s="3" t="s">
        <v>2835</v>
      </c>
      <c r="C1170" s="3" t="s">
        <v>762</v>
      </c>
      <c r="D1170" s="3" t="s">
        <v>763</v>
      </c>
      <c r="E1170" s="3" t="s">
        <v>154</v>
      </c>
      <c r="F1170" s="9" t="n">
        <v>45250</v>
      </c>
      <c r="G1170" s="10" t="s">
        <v>229</v>
      </c>
      <c r="H1170" s="11" t="n">
        <v>45250.65625</v>
      </c>
      <c r="I1170" s="3" t="s">
        <v>359</v>
      </c>
      <c r="J1170" s="1" t="s">
        <v>157</v>
      </c>
      <c r="K1170" s="3" t="s">
        <v>188</v>
      </c>
      <c r="L1170" s="3" t="s">
        <v>183</v>
      </c>
    </row>
    <row r="1171" customFormat="false" ht="18.7" hidden="false" customHeight="true" outlineLevel="0" collapsed="false">
      <c r="A1171" s="8" t="n">
        <v>1170</v>
      </c>
      <c r="B1171" s="3" t="s">
        <v>2835</v>
      </c>
      <c r="C1171" s="3" t="s">
        <v>762</v>
      </c>
      <c r="D1171" s="3" t="s">
        <v>763</v>
      </c>
      <c r="E1171" s="3" t="s">
        <v>154</v>
      </c>
      <c r="F1171" s="9" t="n">
        <v>45250</v>
      </c>
      <c r="G1171" s="10" t="s">
        <v>428</v>
      </c>
      <c r="H1171" s="11" t="n">
        <v>45250.6569444445</v>
      </c>
      <c r="I1171" s="3" t="s">
        <v>161</v>
      </c>
      <c r="J1171" s="1" t="s">
        <v>157</v>
      </c>
      <c r="K1171" s="3" t="s">
        <v>188</v>
      </c>
      <c r="L1171" s="3" t="s">
        <v>183</v>
      </c>
    </row>
    <row r="1172" customFormat="false" ht="18.7" hidden="false" customHeight="true" outlineLevel="0" collapsed="false">
      <c r="A1172" s="8" t="n">
        <v>1171</v>
      </c>
      <c r="B1172" s="3" t="s">
        <v>2317</v>
      </c>
      <c r="C1172" s="3" t="s">
        <v>2318</v>
      </c>
      <c r="D1172" s="3" t="s">
        <v>2319</v>
      </c>
      <c r="E1172" s="3" t="s">
        <v>332</v>
      </c>
      <c r="F1172" s="9" t="n">
        <v>45251</v>
      </c>
      <c r="G1172" s="10" t="s">
        <v>349</v>
      </c>
      <c r="H1172" s="11" t="n">
        <v>45251.375</v>
      </c>
      <c r="I1172" s="3" t="s">
        <v>1086</v>
      </c>
      <c r="J1172" s="1" t="s">
        <v>157</v>
      </c>
      <c r="K1172" s="3" t="s">
        <v>188</v>
      </c>
      <c r="L1172" s="3" t="s">
        <v>162</v>
      </c>
    </row>
    <row r="1173" customFormat="false" ht="18.7" hidden="false" customHeight="true" outlineLevel="0" collapsed="false">
      <c r="A1173" s="8" t="n">
        <v>1172</v>
      </c>
      <c r="B1173" s="3" t="s">
        <v>1669</v>
      </c>
      <c r="C1173" s="3" t="s">
        <v>1670</v>
      </c>
      <c r="D1173" s="3" t="s">
        <v>1671</v>
      </c>
      <c r="E1173" s="3" t="s">
        <v>436</v>
      </c>
      <c r="F1173" s="9" t="n">
        <v>45251</v>
      </c>
      <c r="G1173" s="10" t="s">
        <v>311</v>
      </c>
      <c r="H1173" s="11" t="n">
        <v>45251.4166666667</v>
      </c>
      <c r="I1173" s="3" t="s">
        <v>486</v>
      </c>
      <c r="J1173" s="1" t="s">
        <v>157</v>
      </c>
      <c r="K1173" s="3" t="s">
        <v>188</v>
      </c>
      <c r="L1173" s="3" t="s">
        <v>159</v>
      </c>
    </row>
    <row r="1174" customFormat="false" ht="18.7" hidden="false" customHeight="true" outlineLevel="0" collapsed="false">
      <c r="A1174" s="8" t="n">
        <v>1173</v>
      </c>
      <c r="B1174" s="3" t="s">
        <v>2836</v>
      </c>
      <c r="C1174" s="3" t="s">
        <v>2837</v>
      </c>
      <c r="D1174" s="3" t="s">
        <v>2838</v>
      </c>
      <c r="E1174" s="3" t="s">
        <v>432</v>
      </c>
      <c r="F1174" s="9" t="n">
        <v>45257</v>
      </c>
      <c r="G1174" s="10" t="s">
        <v>349</v>
      </c>
      <c r="H1174" s="11" t="n">
        <v>45257.375</v>
      </c>
      <c r="I1174" s="3" t="s">
        <v>338</v>
      </c>
      <c r="J1174" s="1" t="s">
        <v>157</v>
      </c>
      <c r="K1174" s="3" t="s">
        <v>188</v>
      </c>
      <c r="L1174" s="3" t="s">
        <v>183</v>
      </c>
    </row>
    <row r="1175" customFormat="false" ht="18.7" hidden="false" customHeight="true" outlineLevel="0" collapsed="false">
      <c r="A1175" s="8" t="n">
        <v>1174</v>
      </c>
      <c r="B1175" s="3" t="s">
        <v>2839</v>
      </c>
      <c r="C1175" s="3" t="s">
        <v>2840</v>
      </c>
      <c r="D1175" s="3" t="s">
        <v>2841</v>
      </c>
      <c r="E1175" s="3" t="s">
        <v>441</v>
      </c>
      <c r="F1175" s="9" t="n">
        <v>45257</v>
      </c>
      <c r="G1175" s="10" t="s">
        <v>311</v>
      </c>
      <c r="H1175" s="11" t="n">
        <v>45257.4166666667</v>
      </c>
      <c r="I1175" s="3" t="s">
        <v>338</v>
      </c>
      <c r="J1175" s="1" t="s">
        <v>157</v>
      </c>
      <c r="K1175" s="3" t="s">
        <v>188</v>
      </c>
      <c r="L1175" s="3" t="s">
        <v>183</v>
      </c>
    </row>
    <row r="1176" customFormat="false" ht="18.7" hidden="false" customHeight="true" outlineLevel="0" collapsed="false">
      <c r="A1176" s="8" t="n">
        <v>1175</v>
      </c>
      <c r="B1176" s="3" t="s">
        <v>2842</v>
      </c>
      <c r="C1176" s="3" t="s">
        <v>2843</v>
      </c>
      <c r="D1176" s="3" t="s">
        <v>2844</v>
      </c>
      <c r="E1176" s="3" t="s">
        <v>436</v>
      </c>
      <c r="F1176" s="9" t="n">
        <v>45257</v>
      </c>
      <c r="G1176" s="10" t="s">
        <v>196</v>
      </c>
      <c r="H1176" s="11" t="n">
        <v>45257.4375</v>
      </c>
      <c r="I1176" s="3" t="s">
        <v>338</v>
      </c>
      <c r="J1176" s="1" t="s">
        <v>157</v>
      </c>
      <c r="K1176" s="3" t="s">
        <v>188</v>
      </c>
      <c r="L1176" s="3" t="s">
        <v>183</v>
      </c>
    </row>
    <row r="1177" customFormat="false" ht="18.7" hidden="false" customHeight="true" outlineLevel="0" collapsed="false">
      <c r="A1177" s="8" t="n">
        <v>1176</v>
      </c>
      <c r="B1177" s="3" t="s">
        <v>1279</v>
      </c>
      <c r="C1177" s="3" t="s">
        <v>1280</v>
      </c>
      <c r="D1177" s="3" t="s">
        <v>1281</v>
      </c>
      <c r="E1177" s="3" t="s">
        <v>441</v>
      </c>
      <c r="F1177" s="9" t="n">
        <v>45257</v>
      </c>
      <c r="G1177" s="10" t="s">
        <v>316</v>
      </c>
      <c r="H1177" s="11" t="n">
        <v>45257.4583333333</v>
      </c>
      <c r="I1177" s="3" t="s">
        <v>338</v>
      </c>
      <c r="J1177" s="1" t="s">
        <v>157</v>
      </c>
      <c r="K1177" s="3" t="s">
        <v>188</v>
      </c>
      <c r="L1177" s="3" t="s">
        <v>183</v>
      </c>
    </row>
    <row r="1178" customFormat="false" ht="18.7" hidden="false" customHeight="true" outlineLevel="0" collapsed="false">
      <c r="A1178" s="8" t="n">
        <v>1177</v>
      </c>
      <c r="B1178" s="3" t="s">
        <v>2845</v>
      </c>
      <c r="C1178" s="3" t="s">
        <v>2846</v>
      </c>
      <c r="D1178" s="3" t="s">
        <v>2847</v>
      </c>
      <c r="E1178" s="3" t="s">
        <v>436</v>
      </c>
      <c r="F1178" s="9" t="n">
        <v>45257</v>
      </c>
      <c r="G1178" s="10" t="s">
        <v>242</v>
      </c>
      <c r="H1178" s="11" t="n">
        <v>45257.4791666667</v>
      </c>
      <c r="I1178" s="3" t="s">
        <v>338</v>
      </c>
      <c r="J1178" s="1" t="s">
        <v>157</v>
      </c>
      <c r="K1178" s="3" t="s">
        <v>188</v>
      </c>
      <c r="L1178" s="3" t="s">
        <v>183</v>
      </c>
    </row>
    <row r="1179" customFormat="false" ht="18.7" hidden="false" customHeight="true" outlineLevel="0" collapsed="false">
      <c r="A1179" s="8" t="n">
        <v>1178</v>
      </c>
      <c r="B1179" s="3" t="s">
        <v>2848</v>
      </c>
      <c r="C1179" s="3" t="s">
        <v>2849</v>
      </c>
      <c r="D1179" s="3" t="s">
        <v>2850</v>
      </c>
      <c r="E1179" s="3" t="s">
        <v>348</v>
      </c>
      <c r="F1179" s="9" t="n">
        <v>45258</v>
      </c>
      <c r="G1179" s="10" t="s">
        <v>349</v>
      </c>
      <c r="H1179" s="11" t="n">
        <v>45258.375</v>
      </c>
      <c r="I1179" s="3" t="s">
        <v>1375</v>
      </c>
      <c r="J1179" s="1" t="s">
        <v>157</v>
      </c>
      <c r="K1179" s="3" t="s">
        <v>188</v>
      </c>
      <c r="L1179" s="3" t="s">
        <v>159</v>
      </c>
    </row>
    <row r="1180" customFormat="false" ht="18.7" hidden="false" customHeight="true" outlineLevel="0" collapsed="false">
      <c r="A1180" s="8" t="n">
        <v>1179</v>
      </c>
      <c r="B1180" s="3" t="s">
        <v>2851</v>
      </c>
      <c r="C1180" s="3" t="s">
        <v>2852</v>
      </c>
      <c r="D1180" s="3" t="s">
        <v>2853</v>
      </c>
      <c r="E1180" s="3" t="s">
        <v>332</v>
      </c>
      <c r="F1180" s="9" t="n">
        <v>45258</v>
      </c>
      <c r="G1180" s="10" t="s">
        <v>349</v>
      </c>
      <c r="H1180" s="11" t="n">
        <v>45258.375</v>
      </c>
      <c r="I1180" s="3" t="s">
        <v>1375</v>
      </c>
      <c r="J1180" s="1" t="s">
        <v>157</v>
      </c>
      <c r="K1180" s="3" t="s">
        <v>188</v>
      </c>
      <c r="L1180" s="3" t="s">
        <v>159</v>
      </c>
    </row>
    <row r="1181" customFormat="false" ht="18.7" hidden="false" customHeight="true" outlineLevel="0" collapsed="false">
      <c r="A1181" s="8" t="n">
        <v>1180</v>
      </c>
      <c r="B1181" s="3" t="s">
        <v>2854</v>
      </c>
      <c r="C1181" s="3" t="s">
        <v>2855</v>
      </c>
      <c r="D1181" s="3" t="s">
        <v>2856</v>
      </c>
      <c r="E1181" s="3" t="s">
        <v>332</v>
      </c>
      <c r="F1181" s="9" t="n">
        <v>45258</v>
      </c>
      <c r="G1181" s="10" t="s">
        <v>349</v>
      </c>
      <c r="H1181" s="11" t="n">
        <v>45258.375</v>
      </c>
      <c r="I1181" s="3" t="s">
        <v>1375</v>
      </c>
      <c r="J1181" s="1" t="s">
        <v>157</v>
      </c>
      <c r="K1181" s="3" t="s">
        <v>188</v>
      </c>
      <c r="L1181" s="3" t="s">
        <v>162</v>
      </c>
    </row>
    <row r="1182" customFormat="false" ht="18.7" hidden="false" customHeight="true" outlineLevel="0" collapsed="false">
      <c r="A1182" s="8" t="n">
        <v>1181</v>
      </c>
      <c r="B1182" s="3" t="s">
        <v>2857</v>
      </c>
      <c r="C1182" s="3" t="s">
        <v>2858</v>
      </c>
      <c r="D1182" s="3" t="s">
        <v>2859</v>
      </c>
      <c r="E1182" s="3" t="s">
        <v>332</v>
      </c>
      <c r="F1182" s="9" t="n">
        <v>45258</v>
      </c>
      <c r="G1182" s="10" t="s">
        <v>349</v>
      </c>
      <c r="H1182" s="11" t="n">
        <v>45258.375</v>
      </c>
      <c r="I1182" s="3" t="s">
        <v>338</v>
      </c>
      <c r="J1182" s="1" t="s">
        <v>157</v>
      </c>
      <c r="K1182" s="3" t="s">
        <v>188</v>
      </c>
      <c r="L1182" s="3" t="s">
        <v>159</v>
      </c>
    </row>
    <row r="1183" customFormat="false" ht="18.7" hidden="false" customHeight="true" outlineLevel="0" collapsed="false">
      <c r="A1183" s="8" t="n">
        <v>1182</v>
      </c>
      <c r="B1183" s="3" t="s">
        <v>2860</v>
      </c>
      <c r="C1183" s="3" t="s">
        <v>2861</v>
      </c>
      <c r="D1183" s="3" t="s">
        <v>2862</v>
      </c>
      <c r="E1183" s="3" t="s">
        <v>332</v>
      </c>
      <c r="F1183" s="9" t="n">
        <v>45258</v>
      </c>
      <c r="G1183" s="10" t="s">
        <v>1433</v>
      </c>
      <c r="H1183" s="11" t="n">
        <v>45258.3819444445</v>
      </c>
      <c r="I1183" s="3" t="s">
        <v>1375</v>
      </c>
      <c r="J1183" s="1" t="s">
        <v>157</v>
      </c>
      <c r="K1183" s="3" t="s">
        <v>188</v>
      </c>
      <c r="L1183" s="3" t="s">
        <v>159</v>
      </c>
    </row>
    <row r="1184" customFormat="false" ht="18.7" hidden="false" customHeight="true" outlineLevel="0" collapsed="false">
      <c r="A1184" s="8" t="n">
        <v>1183</v>
      </c>
      <c r="B1184" s="3" t="s">
        <v>2863</v>
      </c>
      <c r="C1184" s="3" t="s">
        <v>1048</v>
      </c>
      <c r="D1184" s="3" t="s">
        <v>2864</v>
      </c>
      <c r="E1184" s="3" t="s">
        <v>332</v>
      </c>
      <c r="F1184" s="9" t="n">
        <v>45258</v>
      </c>
      <c r="G1184" s="10" t="s">
        <v>1433</v>
      </c>
      <c r="H1184" s="11" t="n">
        <v>45258.3819444445</v>
      </c>
      <c r="I1184" s="3" t="s">
        <v>1375</v>
      </c>
      <c r="J1184" s="1" t="s">
        <v>157</v>
      </c>
      <c r="K1184" s="3" t="s">
        <v>188</v>
      </c>
      <c r="L1184" s="3" t="s">
        <v>162</v>
      </c>
    </row>
    <row r="1185" customFormat="false" ht="18.7" hidden="false" customHeight="true" outlineLevel="0" collapsed="false">
      <c r="A1185" s="8" t="n">
        <v>1184</v>
      </c>
      <c r="B1185" s="3" t="s">
        <v>2865</v>
      </c>
      <c r="C1185" s="3" t="s">
        <v>2866</v>
      </c>
      <c r="D1185" s="3" t="s">
        <v>2867</v>
      </c>
      <c r="E1185" s="3" t="s">
        <v>348</v>
      </c>
      <c r="F1185" s="9" t="n">
        <v>45258</v>
      </c>
      <c r="G1185" s="10" t="s">
        <v>1443</v>
      </c>
      <c r="H1185" s="11" t="n">
        <v>45258.3888888889</v>
      </c>
      <c r="I1185" s="3" t="s">
        <v>1375</v>
      </c>
      <c r="J1185" s="1" t="s">
        <v>157</v>
      </c>
      <c r="K1185" s="3" t="s">
        <v>188</v>
      </c>
      <c r="L1185" s="3" t="s">
        <v>162</v>
      </c>
    </row>
    <row r="1186" customFormat="false" ht="18.7" hidden="false" customHeight="true" outlineLevel="0" collapsed="false">
      <c r="A1186" s="8" t="n">
        <v>1185</v>
      </c>
      <c r="B1186" s="3" t="s">
        <v>2868</v>
      </c>
      <c r="C1186" s="3" t="s">
        <v>2869</v>
      </c>
      <c r="D1186" s="3" t="s">
        <v>2870</v>
      </c>
      <c r="E1186" s="3" t="s">
        <v>332</v>
      </c>
      <c r="F1186" s="9" t="n">
        <v>45258</v>
      </c>
      <c r="G1186" s="10" t="s">
        <v>1443</v>
      </c>
      <c r="H1186" s="11" t="n">
        <v>45258.3888888889</v>
      </c>
      <c r="I1186" s="3" t="s">
        <v>1375</v>
      </c>
      <c r="J1186" s="1" t="s">
        <v>157</v>
      </c>
      <c r="K1186" s="3" t="s">
        <v>188</v>
      </c>
      <c r="L1186" s="3" t="s">
        <v>162</v>
      </c>
    </row>
    <row r="1187" customFormat="false" ht="18.7" hidden="false" customHeight="true" outlineLevel="0" collapsed="false">
      <c r="A1187" s="8" t="n">
        <v>1186</v>
      </c>
      <c r="B1187" s="3" t="s">
        <v>845</v>
      </c>
      <c r="C1187" s="3" t="s">
        <v>846</v>
      </c>
      <c r="D1187" s="3" t="s">
        <v>847</v>
      </c>
      <c r="E1187" s="3" t="s">
        <v>332</v>
      </c>
      <c r="F1187" s="9" t="n">
        <v>45258</v>
      </c>
      <c r="G1187" s="10" t="s">
        <v>1443</v>
      </c>
      <c r="H1187" s="11" t="n">
        <v>45258.3888888889</v>
      </c>
      <c r="I1187" s="3" t="s">
        <v>1375</v>
      </c>
      <c r="J1187" s="1" t="s">
        <v>157</v>
      </c>
      <c r="K1187" s="3" t="s">
        <v>188</v>
      </c>
      <c r="L1187" s="3" t="s">
        <v>162</v>
      </c>
    </row>
    <row r="1188" customFormat="false" ht="18.7" hidden="false" customHeight="true" outlineLevel="0" collapsed="false">
      <c r="A1188" s="8" t="n">
        <v>1187</v>
      </c>
      <c r="B1188" s="3" t="s">
        <v>2871</v>
      </c>
      <c r="C1188" s="3" t="s">
        <v>2872</v>
      </c>
      <c r="D1188" s="3" t="s">
        <v>2873</v>
      </c>
      <c r="E1188" s="3" t="s">
        <v>348</v>
      </c>
      <c r="F1188" s="9" t="n">
        <v>45258</v>
      </c>
      <c r="G1188" s="10" t="s">
        <v>437</v>
      </c>
      <c r="H1188" s="11" t="n">
        <v>45258.3958333333</v>
      </c>
      <c r="I1188" s="3" t="s">
        <v>1375</v>
      </c>
      <c r="J1188" s="1" t="s">
        <v>157</v>
      </c>
      <c r="K1188" s="3" t="s">
        <v>188</v>
      </c>
      <c r="L1188" s="3" t="s">
        <v>159</v>
      </c>
    </row>
    <row r="1189" customFormat="false" ht="18.7" hidden="false" customHeight="true" outlineLevel="0" collapsed="false">
      <c r="A1189" s="8" t="n">
        <v>1188</v>
      </c>
      <c r="B1189" s="3" t="s">
        <v>2874</v>
      </c>
      <c r="C1189" s="3" t="s">
        <v>2875</v>
      </c>
      <c r="D1189" s="3" t="s">
        <v>2876</v>
      </c>
      <c r="E1189" s="3" t="s">
        <v>332</v>
      </c>
      <c r="F1189" s="9" t="n">
        <v>45258</v>
      </c>
      <c r="G1189" s="10" t="s">
        <v>437</v>
      </c>
      <c r="H1189" s="11" t="n">
        <v>45258.3958333333</v>
      </c>
      <c r="I1189" s="3" t="s">
        <v>338</v>
      </c>
      <c r="J1189" s="1" t="s">
        <v>157</v>
      </c>
      <c r="K1189" s="3" t="s">
        <v>188</v>
      </c>
      <c r="L1189" s="3" t="s">
        <v>183</v>
      </c>
    </row>
    <row r="1190" customFormat="false" ht="18.7" hidden="false" customHeight="true" outlineLevel="0" collapsed="false">
      <c r="A1190" s="8" t="n">
        <v>1189</v>
      </c>
      <c r="B1190" s="3" t="s">
        <v>2877</v>
      </c>
      <c r="C1190" s="3" t="s">
        <v>2878</v>
      </c>
      <c r="D1190" s="3" t="s">
        <v>2879</v>
      </c>
      <c r="E1190" s="3" t="s">
        <v>332</v>
      </c>
      <c r="F1190" s="9" t="n">
        <v>45258</v>
      </c>
      <c r="G1190" s="10" t="s">
        <v>437</v>
      </c>
      <c r="H1190" s="11" t="n">
        <v>45258.3958333333</v>
      </c>
      <c r="I1190" s="3" t="s">
        <v>1375</v>
      </c>
      <c r="J1190" s="1" t="s">
        <v>157</v>
      </c>
      <c r="K1190" s="3" t="s">
        <v>188</v>
      </c>
      <c r="L1190" s="3" t="s">
        <v>162</v>
      </c>
    </row>
    <row r="1191" customFormat="false" ht="18.7" hidden="false" customHeight="true" outlineLevel="0" collapsed="false">
      <c r="A1191" s="8" t="n">
        <v>1190</v>
      </c>
      <c r="B1191" s="3" t="s">
        <v>2880</v>
      </c>
      <c r="C1191" s="3" t="s">
        <v>2881</v>
      </c>
      <c r="D1191" s="3" t="s">
        <v>2882</v>
      </c>
      <c r="E1191" s="3" t="s">
        <v>348</v>
      </c>
      <c r="F1191" s="9" t="n">
        <v>45258</v>
      </c>
      <c r="G1191" s="10" t="s">
        <v>1465</v>
      </c>
      <c r="H1191" s="11" t="n">
        <v>45258.4027777778</v>
      </c>
      <c r="I1191" s="3" t="s">
        <v>1375</v>
      </c>
      <c r="J1191" s="1" t="s">
        <v>157</v>
      </c>
      <c r="K1191" s="3" t="s">
        <v>188</v>
      </c>
      <c r="L1191" s="3" t="s">
        <v>162</v>
      </c>
    </row>
    <row r="1192" customFormat="false" ht="18.7" hidden="false" customHeight="true" outlineLevel="0" collapsed="false">
      <c r="A1192" s="8" t="n">
        <v>1191</v>
      </c>
      <c r="B1192" s="3" t="s">
        <v>2883</v>
      </c>
      <c r="C1192" s="3" t="s">
        <v>2884</v>
      </c>
      <c r="D1192" s="3" t="s">
        <v>2885</v>
      </c>
      <c r="E1192" s="3" t="s">
        <v>332</v>
      </c>
      <c r="F1192" s="9" t="n">
        <v>45258</v>
      </c>
      <c r="G1192" s="10" t="s">
        <v>1465</v>
      </c>
      <c r="H1192" s="11" t="n">
        <v>45258.4027777778</v>
      </c>
      <c r="I1192" s="3" t="s">
        <v>1375</v>
      </c>
      <c r="J1192" s="1" t="s">
        <v>157</v>
      </c>
      <c r="K1192" s="3" t="s">
        <v>188</v>
      </c>
      <c r="L1192" s="3" t="s">
        <v>162</v>
      </c>
    </row>
    <row r="1193" customFormat="false" ht="18.7" hidden="false" customHeight="true" outlineLevel="0" collapsed="false">
      <c r="A1193" s="8" t="n">
        <v>1192</v>
      </c>
      <c r="B1193" s="3" t="s">
        <v>2886</v>
      </c>
      <c r="C1193" s="3" t="s">
        <v>2887</v>
      </c>
      <c r="D1193" s="3" t="s">
        <v>2888</v>
      </c>
      <c r="E1193" s="3" t="s">
        <v>348</v>
      </c>
      <c r="F1193" s="9" t="n">
        <v>45258</v>
      </c>
      <c r="G1193" s="10" t="s">
        <v>1472</v>
      </c>
      <c r="H1193" s="11" t="n">
        <v>45258.4097222222</v>
      </c>
      <c r="I1193" s="3" t="s">
        <v>1375</v>
      </c>
      <c r="J1193" s="1" t="s">
        <v>157</v>
      </c>
      <c r="K1193" s="3" t="s">
        <v>188</v>
      </c>
      <c r="L1193" s="3" t="s">
        <v>162</v>
      </c>
    </row>
    <row r="1194" customFormat="false" ht="18.7" hidden="false" customHeight="true" outlineLevel="0" collapsed="false">
      <c r="A1194" s="8" t="n">
        <v>1193</v>
      </c>
      <c r="B1194" s="3" t="s">
        <v>2889</v>
      </c>
      <c r="C1194" s="3" t="s">
        <v>2890</v>
      </c>
      <c r="D1194" s="3" t="s">
        <v>2891</v>
      </c>
      <c r="E1194" s="3" t="s">
        <v>348</v>
      </c>
      <c r="F1194" s="9" t="n">
        <v>45258</v>
      </c>
      <c r="G1194" s="10" t="s">
        <v>1472</v>
      </c>
      <c r="H1194" s="11" t="n">
        <v>45258.4097222222</v>
      </c>
      <c r="I1194" s="3" t="s">
        <v>1375</v>
      </c>
      <c r="J1194" s="1" t="s">
        <v>157</v>
      </c>
      <c r="K1194" s="3" t="s">
        <v>188</v>
      </c>
      <c r="L1194" s="3" t="s">
        <v>159</v>
      </c>
    </row>
    <row r="1195" customFormat="false" ht="18.7" hidden="false" customHeight="true" outlineLevel="0" collapsed="false">
      <c r="A1195" s="8" t="n">
        <v>1194</v>
      </c>
      <c r="B1195" s="3" t="s">
        <v>2892</v>
      </c>
      <c r="C1195" s="3" t="s">
        <v>2893</v>
      </c>
      <c r="D1195" s="3" t="s">
        <v>2894</v>
      </c>
      <c r="E1195" s="3" t="s">
        <v>348</v>
      </c>
      <c r="F1195" s="9" t="n">
        <v>45258</v>
      </c>
      <c r="G1195" s="10" t="s">
        <v>311</v>
      </c>
      <c r="H1195" s="11" t="n">
        <v>45258.4166666667</v>
      </c>
      <c r="I1195" s="3" t="s">
        <v>1375</v>
      </c>
      <c r="J1195" s="1" t="s">
        <v>157</v>
      </c>
      <c r="K1195" s="3" t="s">
        <v>188</v>
      </c>
      <c r="L1195" s="3" t="s">
        <v>159</v>
      </c>
    </row>
    <row r="1196" customFormat="false" ht="18.7" hidden="false" customHeight="true" outlineLevel="0" collapsed="false">
      <c r="A1196" s="8" t="n">
        <v>1195</v>
      </c>
      <c r="B1196" s="3" t="s">
        <v>2895</v>
      </c>
      <c r="C1196" s="3" t="s">
        <v>2896</v>
      </c>
      <c r="D1196" s="3" t="s">
        <v>2897</v>
      </c>
      <c r="E1196" s="3" t="s">
        <v>332</v>
      </c>
      <c r="F1196" s="9" t="n">
        <v>45258</v>
      </c>
      <c r="G1196" s="10" t="s">
        <v>311</v>
      </c>
      <c r="H1196" s="11" t="n">
        <v>45258.4166666667</v>
      </c>
      <c r="I1196" s="3" t="s">
        <v>1375</v>
      </c>
      <c r="J1196" s="1" t="s">
        <v>157</v>
      </c>
      <c r="K1196" s="3" t="s">
        <v>188</v>
      </c>
      <c r="L1196" s="3" t="s">
        <v>159</v>
      </c>
    </row>
    <row r="1197" customFormat="false" ht="18.7" hidden="false" customHeight="true" outlineLevel="0" collapsed="false">
      <c r="A1197" s="8" t="n">
        <v>1196</v>
      </c>
      <c r="B1197" s="3" t="s">
        <v>2898</v>
      </c>
      <c r="C1197" s="3" t="s">
        <v>2899</v>
      </c>
      <c r="D1197" s="3" t="s">
        <v>2900</v>
      </c>
      <c r="E1197" s="3" t="s">
        <v>332</v>
      </c>
      <c r="F1197" s="9" t="n">
        <v>45258</v>
      </c>
      <c r="G1197" s="10" t="s">
        <v>311</v>
      </c>
      <c r="H1197" s="11" t="n">
        <v>45258.4166666667</v>
      </c>
      <c r="I1197" s="3" t="s">
        <v>1375</v>
      </c>
      <c r="J1197" s="1" t="s">
        <v>157</v>
      </c>
      <c r="K1197" s="3" t="s">
        <v>188</v>
      </c>
      <c r="L1197" s="3" t="s">
        <v>159</v>
      </c>
    </row>
    <row r="1198" customFormat="false" ht="18.7" hidden="false" customHeight="true" outlineLevel="0" collapsed="false">
      <c r="A1198" s="8" t="n">
        <v>1197</v>
      </c>
      <c r="B1198" s="3" t="s">
        <v>2901</v>
      </c>
      <c r="C1198" s="3" t="s">
        <v>2902</v>
      </c>
      <c r="D1198" s="3" t="s">
        <v>2903</v>
      </c>
      <c r="E1198" s="3" t="s">
        <v>332</v>
      </c>
      <c r="F1198" s="9" t="n">
        <v>45258</v>
      </c>
      <c r="G1198" s="10" t="s">
        <v>311</v>
      </c>
      <c r="H1198" s="11" t="n">
        <v>45258.4166666667</v>
      </c>
      <c r="I1198" s="3" t="s">
        <v>338</v>
      </c>
      <c r="J1198" s="1" t="s">
        <v>157</v>
      </c>
      <c r="K1198" s="3" t="s">
        <v>188</v>
      </c>
      <c r="L1198" s="3" t="s">
        <v>162</v>
      </c>
    </row>
    <row r="1199" customFormat="false" ht="18.7" hidden="false" customHeight="true" outlineLevel="0" collapsed="false">
      <c r="A1199" s="8" t="n">
        <v>1198</v>
      </c>
      <c r="B1199" s="3" t="s">
        <v>2904</v>
      </c>
      <c r="C1199" s="3" t="s">
        <v>2905</v>
      </c>
      <c r="D1199" s="3" t="s">
        <v>2906</v>
      </c>
      <c r="E1199" s="3" t="s">
        <v>332</v>
      </c>
      <c r="F1199" s="9" t="n">
        <v>45258</v>
      </c>
      <c r="G1199" s="10" t="s">
        <v>311</v>
      </c>
      <c r="H1199" s="11" t="n">
        <v>45258.4166666667</v>
      </c>
      <c r="I1199" s="3" t="s">
        <v>448</v>
      </c>
      <c r="J1199" s="1" t="s">
        <v>157</v>
      </c>
      <c r="K1199" s="3" t="s">
        <v>188</v>
      </c>
      <c r="L1199" s="3" t="s">
        <v>183</v>
      </c>
    </row>
    <row r="1200" customFormat="false" ht="18.7" hidden="false" customHeight="true" outlineLevel="0" collapsed="false">
      <c r="A1200" s="8" t="n">
        <v>1199</v>
      </c>
      <c r="B1200" s="3" t="s">
        <v>2907</v>
      </c>
      <c r="C1200" s="3" t="s">
        <v>2908</v>
      </c>
      <c r="D1200" s="3" t="s">
        <v>2909</v>
      </c>
      <c r="E1200" s="3" t="s">
        <v>332</v>
      </c>
      <c r="F1200" s="9" t="n">
        <v>45258</v>
      </c>
      <c r="G1200" s="10" t="s">
        <v>1494</v>
      </c>
      <c r="H1200" s="11" t="n">
        <v>45258.4236111111</v>
      </c>
      <c r="I1200" s="3" t="s">
        <v>1375</v>
      </c>
      <c r="J1200" s="1" t="s">
        <v>157</v>
      </c>
      <c r="K1200" s="3" t="s">
        <v>188</v>
      </c>
      <c r="L1200" s="3" t="s">
        <v>162</v>
      </c>
    </row>
    <row r="1201" customFormat="false" ht="18.7" hidden="false" customHeight="true" outlineLevel="0" collapsed="false">
      <c r="A1201" s="8" t="n">
        <v>1200</v>
      </c>
      <c r="B1201" s="3" t="s">
        <v>2910</v>
      </c>
      <c r="C1201" s="3" t="s">
        <v>2911</v>
      </c>
      <c r="D1201" s="3" t="s">
        <v>2912</v>
      </c>
      <c r="E1201" s="3" t="s">
        <v>332</v>
      </c>
      <c r="F1201" s="9" t="n">
        <v>45258</v>
      </c>
      <c r="G1201" s="10" t="s">
        <v>1494</v>
      </c>
      <c r="H1201" s="11" t="n">
        <v>45258.4236111111</v>
      </c>
      <c r="I1201" s="3" t="s">
        <v>1375</v>
      </c>
      <c r="J1201" s="1" t="s">
        <v>157</v>
      </c>
      <c r="K1201" s="3" t="s">
        <v>188</v>
      </c>
      <c r="L1201" s="3" t="s">
        <v>162</v>
      </c>
    </row>
    <row r="1202" customFormat="false" ht="18.7" hidden="false" customHeight="true" outlineLevel="0" collapsed="false">
      <c r="A1202" s="8" t="n">
        <v>1201</v>
      </c>
      <c r="B1202" s="3" t="s">
        <v>2913</v>
      </c>
      <c r="C1202" s="3" t="s">
        <v>2914</v>
      </c>
      <c r="D1202" s="3" t="s">
        <v>2915</v>
      </c>
      <c r="E1202" s="3" t="s">
        <v>902</v>
      </c>
      <c r="F1202" s="9" t="n">
        <v>45258</v>
      </c>
      <c r="G1202" s="10" t="s">
        <v>1494</v>
      </c>
      <c r="H1202" s="11" t="n">
        <v>45258.4236111111</v>
      </c>
      <c r="I1202" s="3" t="s">
        <v>1375</v>
      </c>
      <c r="J1202" s="1" t="s">
        <v>157</v>
      </c>
      <c r="K1202" s="3" t="s">
        <v>188</v>
      </c>
      <c r="L1202" s="3" t="s">
        <v>162</v>
      </c>
    </row>
    <row r="1203" customFormat="false" ht="18.7" hidden="false" customHeight="true" outlineLevel="0" collapsed="false">
      <c r="A1203" s="8" t="n">
        <v>1202</v>
      </c>
      <c r="B1203" s="3" t="s">
        <v>2916</v>
      </c>
      <c r="C1203" s="3" t="s">
        <v>2917</v>
      </c>
      <c r="D1203" s="3" t="s">
        <v>2918</v>
      </c>
      <c r="E1203" s="3" t="s">
        <v>332</v>
      </c>
      <c r="F1203" s="9" t="n">
        <v>45258</v>
      </c>
      <c r="G1203" s="10" t="s">
        <v>1504</v>
      </c>
      <c r="H1203" s="11" t="n">
        <v>45258.4305555556</v>
      </c>
      <c r="I1203" s="3" t="s">
        <v>1375</v>
      </c>
      <c r="J1203" s="1" t="s">
        <v>157</v>
      </c>
      <c r="K1203" s="3" t="s">
        <v>188</v>
      </c>
      <c r="L1203" s="3" t="s">
        <v>159</v>
      </c>
    </row>
    <row r="1204" customFormat="false" ht="18.7" hidden="false" customHeight="true" outlineLevel="0" collapsed="false">
      <c r="A1204" s="8" t="n">
        <v>1203</v>
      </c>
      <c r="B1204" s="3" t="s">
        <v>2919</v>
      </c>
      <c r="C1204" s="3" t="s">
        <v>2920</v>
      </c>
      <c r="D1204" s="3" t="s">
        <v>2921</v>
      </c>
      <c r="E1204" s="3" t="s">
        <v>332</v>
      </c>
      <c r="F1204" s="9" t="n">
        <v>45258</v>
      </c>
      <c r="G1204" s="10" t="s">
        <v>1504</v>
      </c>
      <c r="H1204" s="11" t="n">
        <v>45258.4305555556</v>
      </c>
      <c r="I1204" s="3" t="s">
        <v>1375</v>
      </c>
      <c r="J1204" s="1" t="s">
        <v>157</v>
      </c>
      <c r="K1204" s="3" t="s">
        <v>188</v>
      </c>
      <c r="L1204" s="3" t="s">
        <v>159</v>
      </c>
    </row>
    <row r="1205" customFormat="false" ht="18.7" hidden="false" customHeight="true" outlineLevel="0" collapsed="false">
      <c r="A1205" s="8" t="n">
        <v>1204</v>
      </c>
      <c r="B1205" s="3" t="s">
        <v>2922</v>
      </c>
      <c r="C1205" s="3" t="s">
        <v>2923</v>
      </c>
      <c r="D1205" s="3" t="s">
        <v>2924</v>
      </c>
      <c r="E1205" s="3" t="s">
        <v>332</v>
      </c>
      <c r="F1205" s="9" t="n">
        <v>45258</v>
      </c>
      <c r="G1205" s="10" t="s">
        <v>1504</v>
      </c>
      <c r="H1205" s="11" t="n">
        <v>45258.4305555556</v>
      </c>
      <c r="I1205" s="3" t="s">
        <v>1375</v>
      </c>
      <c r="J1205" s="1" t="s">
        <v>157</v>
      </c>
      <c r="K1205" s="3" t="s">
        <v>188</v>
      </c>
      <c r="L1205" s="3" t="s">
        <v>159</v>
      </c>
    </row>
    <row r="1206" customFormat="false" ht="18.7" hidden="false" customHeight="true" outlineLevel="0" collapsed="false">
      <c r="A1206" s="8" t="n">
        <v>1205</v>
      </c>
      <c r="B1206" s="3" t="s">
        <v>2925</v>
      </c>
      <c r="C1206" s="3" t="s">
        <v>2926</v>
      </c>
      <c r="D1206" s="3" t="s">
        <v>2927</v>
      </c>
      <c r="E1206" s="3" t="s">
        <v>332</v>
      </c>
      <c r="F1206" s="9" t="n">
        <v>45258</v>
      </c>
      <c r="G1206" s="10" t="s">
        <v>196</v>
      </c>
      <c r="H1206" s="11" t="n">
        <v>45258.4375</v>
      </c>
      <c r="I1206" s="3" t="s">
        <v>1375</v>
      </c>
      <c r="J1206" s="1" t="s">
        <v>157</v>
      </c>
      <c r="K1206" s="3" t="s">
        <v>188</v>
      </c>
      <c r="L1206" s="3" t="s">
        <v>159</v>
      </c>
    </row>
    <row r="1207" customFormat="false" ht="18.7" hidden="false" customHeight="true" outlineLevel="0" collapsed="false">
      <c r="A1207" s="8" t="n">
        <v>1206</v>
      </c>
      <c r="B1207" s="3" t="s">
        <v>2928</v>
      </c>
      <c r="C1207" s="3" t="s">
        <v>2929</v>
      </c>
      <c r="D1207" s="3" t="s">
        <v>2930</v>
      </c>
      <c r="E1207" s="3" t="s">
        <v>1147</v>
      </c>
      <c r="F1207" s="9" t="n">
        <v>45258</v>
      </c>
      <c r="G1207" s="10" t="s">
        <v>196</v>
      </c>
      <c r="H1207" s="11" t="n">
        <v>45258.4375</v>
      </c>
      <c r="I1207" s="3" t="s">
        <v>338</v>
      </c>
      <c r="J1207" s="1" t="s">
        <v>157</v>
      </c>
      <c r="K1207" s="3" t="s">
        <v>188</v>
      </c>
      <c r="L1207" s="3" t="s">
        <v>183</v>
      </c>
    </row>
    <row r="1208" customFormat="false" ht="18.7" hidden="false" customHeight="true" outlineLevel="0" collapsed="false">
      <c r="A1208" s="8" t="n">
        <v>1207</v>
      </c>
      <c r="B1208" s="3" t="s">
        <v>2931</v>
      </c>
      <c r="C1208" s="3" t="s">
        <v>2932</v>
      </c>
      <c r="D1208" s="3" t="s">
        <v>2933</v>
      </c>
      <c r="E1208" s="3" t="s">
        <v>332</v>
      </c>
      <c r="F1208" s="9" t="n">
        <v>45258</v>
      </c>
      <c r="G1208" s="10" t="s">
        <v>1517</v>
      </c>
      <c r="H1208" s="11" t="n">
        <v>45258.4444444444</v>
      </c>
      <c r="I1208" s="3" t="s">
        <v>1375</v>
      </c>
      <c r="J1208" s="1" t="s">
        <v>157</v>
      </c>
      <c r="K1208" s="3" t="s">
        <v>188</v>
      </c>
      <c r="L1208" s="3" t="s">
        <v>159</v>
      </c>
    </row>
    <row r="1209" customFormat="false" ht="18.7" hidden="false" customHeight="true" outlineLevel="0" collapsed="false">
      <c r="A1209" s="8" t="n">
        <v>1208</v>
      </c>
      <c r="B1209" s="3" t="s">
        <v>2934</v>
      </c>
      <c r="C1209" s="3" t="s">
        <v>2935</v>
      </c>
      <c r="D1209" s="3" t="s">
        <v>2936</v>
      </c>
      <c r="E1209" s="3" t="s">
        <v>332</v>
      </c>
      <c r="F1209" s="9" t="n">
        <v>45258</v>
      </c>
      <c r="G1209" s="10" t="s">
        <v>1521</v>
      </c>
      <c r="H1209" s="11" t="n">
        <v>45258.4513888889</v>
      </c>
      <c r="I1209" s="3" t="s">
        <v>1375</v>
      </c>
      <c r="J1209" s="1" t="s">
        <v>157</v>
      </c>
      <c r="K1209" s="3" t="s">
        <v>188</v>
      </c>
      <c r="L1209" s="3" t="s">
        <v>159</v>
      </c>
    </row>
    <row r="1210" customFormat="false" ht="18.7" hidden="false" customHeight="true" outlineLevel="0" collapsed="false">
      <c r="A1210" s="8" t="n">
        <v>1209</v>
      </c>
      <c r="B1210" s="3" t="s">
        <v>2937</v>
      </c>
      <c r="C1210" s="3" t="s">
        <v>2938</v>
      </c>
      <c r="D1210" s="3" t="s">
        <v>2939</v>
      </c>
      <c r="E1210" s="3" t="s">
        <v>332</v>
      </c>
      <c r="F1210" s="9" t="n">
        <v>45258</v>
      </c>
      <c r="G1210" s="10" t="s">
        <v>316</v>
      </c>
      <c r="H1210" s="11" t="n">
        <v>45258.4583333333</v>
      </c>
      <c r="I1210" s="3" t="s">
        <v>338</v>
      </c>
      <c r="J1210" s="1" t="s">
        <v>157</v>
      </c>
      <c r="K1210" s="3" t="s">
        <v>188</v>
      </c>
      <c r="L1210" s="3" t="s">
        <v>183</v>
      </c>
    </row>
    <row r="1211" customFormat="false" ht="18.7" hidden="false" customHeight="true" outlineLevel="0" collapsed="false">
      <c r="A1211" s="8" t="n">
        <v>1210</v>
      </c>
      <c r="B1211" s="3" t="s">
        <v>2699</v>
      </c>
      <c r="C1211" s="3" t="s">
        <v>2700</v>
      </c>
      <c r="D1211" s="3" t="s">
        <v>2701</v>
      </c>
      <c r="E1211" s="3" t="s">
        <v>332</v>
      </c>
      <c r="F1211" s="9" t="n">
        <v>45258</v>
      </c>
      <c r="G1211" s="10" t="s">
        <v>242</v>
      </c>
      <c r="H1211" s="11" t="n">
        <v>45258.4791666667</v>
      </c>
      <c r="I1211" s="3" t="s">
        <v>338</v>
      </c>
      <c r="J1211" s="1" t="s">
        <v>157</v>
      </c>
      <c r="K1211" s="3" t="s">
        <v>188</v>
      </c>
      <c r="L1211" s="3" t="s">
        <v>183</v>
      </c>
    </row>
    <row r="1212" customFormat="false" ht="18.7" hidden="false" customHeight="true" outlineLevel="0" collapsed="false">
      <c r="A1212" s="8" t="n">
        <v>1211</v>
      </c>
      <c r="B1212" s="3" t="s">
        <v>2940</v>
      </c>
      <c r="C1212" s="3" t="s">
        <v>2941</v>
      </c>
      <c r="D1212" s="3" t="s">
        <v>2942</v>
      </c>
      <c r="E1212" s="3" t="s">
        <v>332</v>
      </c>
      <c r="F1212" s="9" t="n">
        <v>45258</v>
      </c>
      <c r="G1212" s="10" t="s">
        <v>333</v>
      </c>
      <c r="H1212" s="11" t="n">
        <v>45258.5625</v>
      </c>
      <c r="I1212" s="3" t="s">
        <v>338</v>
      </c>
      <c r="J1212" s="1" t="s">
        <v>157</v>
      </c>
      <c r="K1212" s="3" t="s">
        <v>188</v>
      </c>
      <c r="L1212" s="3" t="s">
        <v>162</v>
      </c>
    </row>
    <row r="1213" customFormat="false" ht="18.7" hidden="false" customHeight="true" outlineLevel="0" collapsed="false">
      <c r="A1213" s="8" t="n">
        <v>1212</v>
      </c>
      <c r="B1213" s="3" t="s">
        <v>2943</v>
      </c>
      <c r="C1213" s="3" t="s">
        <v>2944</v>
      </c>
      <c r="D1213" s="3" t="s">
        <v>2945</v>
      </c>
      <c r="E1213" s="3" t="s">
        <v>332</v>
      </c>
      <c r="F1213" s="9" t="n">
        <v>45258</v>
      </c>
      <c r="G1213" s="10" t="s">
        <v>250</v>
      </c>
      <c r="H1213" s="11" t="n">
        <v>45258.5833333333</v>
      </c>
      <c r="I1213" s="3" t="s">
        <v>338</v>
      </c>
      <c r="J1213" s="1" t="s">
        <v>157</v>
      </c>
      <c r="K1213" s="3" t="s">
        <v>2766</v>
      </c>
      <c r="L1213" s="3" t="s">
        <v>183</v>
      </c>
    </row>
    <row r="1214" customFormat="false" ht="18.7" hidden="false" customHeight="true" outlineLevel="0" collapsed="false">
      <c r="A1214" s="8" t="n">
        <v>1213</v>
      </c>
      <c r="B1214" s="3" t="s">
        <v>2946</v>
      </c>
      <c r="C1214" s="3" t="s">
        <v>2947</v>
      </c>
      <c r="D1214" s="3" t="s">
        <v>2948</v>
      </c>
      <c r="E1214" s="3" t="s">
        <v>332</v>
      </c>
      <c r="F1214" s="9" t="n">
        <v>45258</v>
      </c>
      <c r="G1214" s="10" t="s">
        <v>258</v>
      </c>
      <c r="H1214" s="11" t="n">
        <v>45258.6041666667</v>
      </c>
      <c r="I1214" s="3" t="s">
        <v>338</v>
      </c>
      <c r="J1214" s="1" t="s">
        <v>157</v>
      </c>
      <c r="K1214" s="3" t="s">
        <v>2766</v>
      </c>
      <c r="L1214" s="3" t="s">
        <v>183</v>
      </c>
    </row>
    <row r="1215" customFormat="false" ht="18.7" hidden="false" customHeight="true" outlineLevel="0" collapsed="false">
      <c r="A1215" s="8" t="n">
        <v>1214</v>
      </c>
      <c r="B1215" s="3" t="s">
        <v>2590</v>
      </c>
      <c r="C1215" s="3" t="s">
        <v>2591</v>
      </c>
      <c r="D1215" s="3" t="s">
        <v>2592</v>
      </c>
      <c r="E1215" s="3" t="s">
        <v>332</v>
      </c>
      <c r="F1215" s="9" t="n">
        <v>45258</v>
      </c>
      <c r="G1215" s="10" t="s">
        <v>218</v>
      </c>
      <c r="H1215" s="11" t="n">
        <v>45258.625</v>
      </c>
      <c r="I1215" s="3" t="s">
        <v>334</v>
      </c>
      <c r="J1215" s="1" t="s">
        <v>157</v>
      </c>
      <c r="K1215" s="3" t="s">
        <v>2766</v>
      </c>
      <c r="L1215" s="3" t="s">
        <v>183</v>
      </c>
    </row>
    <row r="1216" customFormat="false" ht="18.7" hidden="false" customHeight="true" outlineLevel="0" collapsed="false">
      <c r="A1216" s="8" t="n">
        <v>1215</v>
      </c>
      <c r="B1216" s="3" t="s">
        <v>2949</v>
      </c>
      <c r="C1216" s="3" t="s">
        <v>2950</v>
      </c>
      <c r="D1216" s="3" t="s">
        <v>2951</v>
      </c>
      <c r="E1216" s="3" t="s">
        <v>332</v>
      </c>
      <c r="F1216" s="9" t="n">
        <v>45258</v>
      </c>
      <c r="G1216" s="10" t="s">
        <v>218</v>
      </c>
      <c r="H1216" s="11" t="n">
        <v>45258.625</v>
      </c>
      <c r="I1216" s="3" t="s">
        <v>338</v>
      </c>
      <c r="J1216" s="1" t="s">
        <v>157</v>
      </c>
      <c r="K1216" s="3" t="s">
        <v>188</v>
      </c>
      <c r="L1216" s="3" t="s">
        <v>1615</v>
      </c>
    </row>
    <row r="1217" customFormat="false" ht="18.7" hidden="false" customHeight="true" outlineLevel="0" collapsed="false">
      <c r="A1217" s="8" t="n">
        <v>1216</v>
      </c>
      <c r="B1217" s="3" t="s">
        <v>2952</v>
      </c>
      <c r="C1217" s="3" t="s">
        <v>2953</v>
      </c>
      <c r="D1217" s="3" t="s">
        <v>2954</v>
      </c>
      <c r="E1217" s="3" t="s">
        <v>332</v>
      </c>
      <c r="F1217" s="9" t="n">
        <v>45258</v>
      </c>
      <c r="G1217" s="10" t="s">
        <v>224</v>
      </c>
      <c r="H1217" s="11" t="n">
        <v>45258.6458333333</v>
      </c>
      <c r="I1217" s="3" t="s">
        <v>338</v>
      </c>
      <c r="J1217" s="1" t="s">
        <v>157</v>
      </c>
      <c r="K1217" s="3" t="s">
        <v>188</v>
      </c>
      <c r="L1217" s="3" t="s">
        <v>183</v>
      </c>
    </row>
    <row r="1218" customFormat="false" ht="18.7" hidden="false" customHeight="true" outlineLevel="0" collapsed="false">
      <c r="A1218" s="8" t="n">
        <v>1217</v>
      </c>
      <c r="B1218" s="3" t="s">
        <v>2359</v>
      </c>
      <c r="C1218" s="3" t="s">
        <v>2360</v>
      </c>
      <c r="D1218" s="3" t="s">
        <v>2361</v>
      </c>
      <c r="E1218" s="3" t="s">
        <v>332</v>
      </c>
      <c r="F1218" s="9" t="n">
        <v>45258</v>
      </c>
      <c r="G1218" s="10" t="s">
        <v>533</v>
      </c>
      <c r="H1218" s="11" t="n">
        <v>45258.6666666667</v>
      </c>
      <c r="I1218" s="3" t="s">
        <v>448</v>
      </c>
      <c r="J1218" s="1" t="s">
        <v>157</v>
      </c>
      <c r="K1218" s="3" t="s">
        <v>2766</v>
      </c>
      <c r="L1218" s="3" t="s">
        <v>159</v>
      </c>
    </row>
    <row r="1219" customFormat="false" ht="18.7" hidden="false" customHeight="true" outlineLevel="0" collapsed="false">
      <c r="A1219" s="8" t="n">
        <v>1218</v>
      </c>
      <c r="B1219" s="3" t="s">
        <v>2955</v>
      </c>
      <c r="C1219" s="3" t="s">
        <v>2956</v>
      </c>
      <c r="D1219" s="3" t="s">
        <v>2957</v>
      </c>
      <c r="E1219" s="3" t="s">
        <v>436</v>
      </c>
      <c r="F1219" s="9" t="n">
        <v>45259</v>
      </c>
      <c r="G1219" s="10" t="s">
        <v>349</v>
      </c>
      <c r="H1219" s="11" t="n">
        <v>45259.375</v>
      </c>
      <c r="I1219" s="3" t="s">
        <v>338</v>
      </c>
      <c r="J1219" s="1" t="s">
        <v>157</v>
      </c>
      <c r="K1219" s="3" t="s">
        <v>188</v>
      </c>
      <c r="L1219" s="3" t="s">
        <v>183</v>
      </c>
    </row>
    <row r="1220" customFormat="false" ht="18.7" hidden="false" customHeight="true" outlineLevel="0" collapsed="false">
      <c r="A1220" s="8" t="n">
        <v>1219</v>
      </c>
      <c r="B1220" s="3" t="s">
        <v>2958</v>
      </c>
      <c r="C1220" s="3" t="s">
        <v>2959</v>
      </c>
      <c r="D1220" s="3" t="s">
        <v>2960</v>
      </c>
      <c r="E1220" s="3" t="s">
        <v>792</v>
      </c>
      <c r="F1220" s="9" t="n">
        <v>45259</v>
      </c>
      <c r="G1220" s="10" t="s">
        <v>437</v>
      </c>
      <c r="H1220" s="11" t="n">
        <v>45259.3958333333</v>
      </c>
      <c r="I1220" s="3" t="s">
        <v>338</v>
      </c>
      <c r="J1220" s="1" t="s">
        <v>157</v>
      </c>
      <c r="K1220" s="3" t="s">
        <v>188</v>
      </c>
      <c r="L1220" s="3" t="s">
        <v>183</v>
      </c>
    </row>
    <row r="1221" customFormat="false" ht="18.7" hidden="false" customHeight="true" outlineLevel="0" collapsed="false">
      <c r="A1221" s="8" t="n">
        <v>1220</v>
      </c>
      <c r="B1221" s="3" t="s">
        <v>2961</v>
      </c>
      <c r="C1221" s="3" t="s">
        <v>2962</v>
      </c>
      <c r="D1221" s="3" t="s">
        <v>2963</v>
      </c>
      <c r="E1221" s="3" t="s">
        <v>436</v>
      </c>
      <c r="F1221" s="9" t="n">
        <v>45259</v>
      </c>
      <c r="G1221" s="10" t="s">
        <v>311</v>
      </c>
      <c r="H1221" s="11" t="n">
        <v>45259.4166666667</v>
      </c>
      <c r="I1221" s="3" t="s">
        <v>338</v>
      </c>
      <c r="J1221" s="1" t="s">
        <v>157</v>
      </c>
      <c r="K1221" s="3" t="s">
        <v>188</v>
      </c>
      <c r="L1221" s="3" t="s">
        <v>183</v>
      </c>
    </row>
    <row r="1222" customFormat="false" ht="18.7" hidden="false" customHeight="true" outlineLevel="0" collapsed="false">
      <c r="A1222" s="8" t="n">
        <v>1221</v>
      </c>
      <c r="B1222" s="3" t="s">
        <v>2964</v>
      </c>
      <c r="C1222" s="3" t="s">
        <v>2965</v>
      </c>
      <c r="D1222" s="3" t="s">
        <v>2966</v>
      </c>
      <c r="E1222" s="3" t="s">
        <v>436</v>
      </c>
      <c r="F1222" s="9" t="n">
        <v>45259</v>
      </c>
      <c r="G1222" s="10" t="s">
        <v>196</v>
      </c>
      <c r="H1222" s="11" t="n">
        <v>45259.4375</v>
      </c>
      <c r="I1222" s="3" t="s">
        <v>338</v>
      </c>
      <c r="J1222" s="1" t="s">
        <v>157</v>
      </c>
      <c r="K1222" s="3" t="s">
        <v>188</v>
      </c>
      <c r="L1222" s="3" t="s">
        <v>183</v>
      </c>
    </row>
    <row r="1223" customFormat="false" ht="18.7" hidden="false" customHeight="true" outlineLevel="0" collapsed="false">
      <c r="A1223" s="8" t="n">
        <v>1222</v>
      </c>
      <c r="B1223" s="3" t="s">
        <v>2967</v>
      </c>
      <c r="C1223" s="3" t="s">
        <v>2968</v>
      </c>
      <c r="D1223" s="3" t="s">
        <v>2969</v>
      </c>
      <c r="E1223" s="3" t="s">
        <v>436</v>
      </c>
      <c r="F1223" s="9" t="n">
        <v>45259</v>
      </c>
      <c r="G1223" s="10" t="s">
        <v>316</v>
      </c>
      <c r="H1223" s="11" t="n">
        <v>45259.4583333333</v>
      </c>
      <c r="I1223" s="3" t="s">
        <v>338</v>
      </c>
      <c r="J1223" s="1" t="s">
        <v>157</v>
      </c>
      <c r="K1223" s="3" t="s">
        <v>188</v>
      </c>
      <c r="L1223" s="3" t="s">
        <v>183</v>
      </c>
    </row>
    <row r="1224" customFormat="false" ht="18.7" hidden="false" customHeight="true" outlineLevel="0" collapsed="false">
      <c r="A1224" s="8" t="n">
        <v>1223</v>
      </c>
      <c r="B1224" s="3" t="s">
        <v>2970</v>
      </c>
      <c r="C1224" s="3" t="s">
        <v>2971</v>
      </c>
      <c r="D1224" s="3" t="s">
        <v>2972</v>
      </c>
      <c r="E1224" s="3" t="s">
        <v>436</v>
      </c>
      <c r="F1224" s="9" t="n">
        <v>45259</v>
      </c>
      <c r="G1224" s="10" t="s">
        <v>242</v>
      </c>
      <c r="H1224" s="11" t="n">
        <v>45259.4791666667</v>
      </c>
      <c r="I1224" s="3" t="s">
        <v>823</v>
      </c>
      <c r="J1224" s="1" t="s">
        <v>157</v>
      </c>
      <c r="K1224" s="3" t="s">
        <v>188</v>
      </c>
      <c r="L1224" s="3" t="s">
        <v>159</v>
      </c>
    </row>
    <row r="1225" customFormat="false" ht="18.7" hidden="false" customHeight="true" outlineLevel="0" collapsed="false">
      <c r="A1225" s="8" t="n">
        <v>1224</v>
      </c>
      <c r="B1225" s="3" t="s">
        <v>2973</v>
      </c>
      <c r="C1225" s="3" t="s">
        <v>2974</v>
      </c>
      <c r="D1225" s="3" t="s">
        <v>2975</v>
      </c>
      <c r="E1225" s="3" t="s">
        <v>436</v>
      </c>
      <c r="F1225" s="9" t="n">
        <v>45259</v>
      </c>
      <c r="G1225" s="10" t="s">
        <v>333</v>
      </c>
      <c r="H1225" s="11" t="n">
        <v>45259.5625</v>
      </c>
      <c r="I1225" s="3" t="s">
        <v>338</v>
      </c>
      <c r="J1225" s="1" t="s">
        <v>157</v>
      </c>
      <c r="K1225" s="3" t="s">
        <v>2766</v>
      </c>
      <c r="L1225" s="3" t="s">
        <v>183</v>
      </c>
    </row>
    <row r="1226" customFormat="false" ht="18.7" hidden="false" customHeight="true" outlineLevel="0" collapsed="false">
      <c r="A1226" s="8" t="n">
        <v>1225</v>
      </c>
      <c r="B1226" s="3" t="s">
        <v>2976</v>
      </c>
      <c r="C1226" s="3" t="s">
        <v>2977</v>
      </c>
      <c r="D1226" s="3" t="s">
        <v>2978</v>
      </c>
      <c r="E1226" s="3" t="s">
        <v>436</v>
      </c>
      <c r="F1226" s="9" t="n">
        <v>45259</v>
      </c>
      <c r="G1226" s="10" t="s">
        <v>250</v>
      </c>
      <c r="H1226" s="11" t="n">
        <v>45259.5833333333</v>
      </c>
      <c r="I1226" s="3" t="s">
        <v>338</v>
      </c>
      <c r="J1226" s="1" t="s">
        <v>157</v>
      </c>
      <c r="K1226" s="3" t="s">
        <v>2766</v>
      </c>
      <c r="L1226" s="3" t="s">
        <v>183</v>
      </c>
    </row>
    <row r="1227" customFormat="false" ht="18.7" hidden="false" customHeight="true" outlineLevel="0" collapsed="false">
      <c r="A1227" s="8" t="n">
        <v>1226</v>
      </c>
      <c r="B1227" s="3" t="s">
        <v>2979</v>
      </c>
      <c r="C1227" s="3" t="s">
        <v>2980</v>
      </c>
      <c r="D1227" s="3" t="s">
        <v>2981</v>
      </c>
      <c r="E1227" s="3" t="s">
        <v>436</v>
      </c>
      <c r="F1227" s="9" t="n">
        <v>45259</v>
      </c>
      <c r="G1227" s="10" t="s">
        <v>258</v>
      </c>
      <c r="H1227" s="11" t="n">
        <v>45259.6041666667</v>
      </c>
      <c r="I1227" s="3" t="s">
        <v>338</v>
      </c>
      <c r="J1227" s="1" t="s">
        <v>157</v>
      </c>
      <c r="K1227" s="3" t="s">
        <v>2766</v>
      </c>
      <c r="L1227" s="3" t="s">
        <v>183</v>
      </c>
    </row>
    <row r="1228" customFormat="false" ht="18.7" hidden="false" customHeight="true" outlineLevel="0" collapsed="false">
      <c r="A1228" s="8" t="n">
        <v>1227</v>
      </c>
      <c r="B1228" s="3" t="s">
        <v>2982</v>
      </c>
      <c r="C1228" s="3" t="s">
        <v>2983</v>
      </c>
      <c r="D1228" s="3" t="s">
        <v>2984</v>
      </c>
      <c r="E1228" s="3" t="s">
        <v>436</v>
      </c>
      <c r="F1228" s="9" t="n">
        <v>45259</v>
      </c>
      <c r="G1228" s="10" t="s">
        <v>218</v>
      </c>
      <c r="H1228" s="11" t="n">
        <v>45259.625</v>
      </c>
      <c r="I1228" s="3" t="s">
        <v>338</v>
      </c>
      <c r="J1228" s="1" t="s">
        <v>157</v>
      </c>
      <c r="K1228" s="3" t="s">
        <v>2766</v>
      </c>
      <c r="L1228" s="3" t="s">
        <v>183</v>
      </c>
    </row>
    <row r="1229" customFormat="false" ht="18.7" hidden="false" customHeight="true" outlineLevel="0" collapsed="false">
      <c r="A1229" s="8" t="n">
        <v>1228</v>
      </c>
      <c r="B1229" s="3" t="s">
        <v>2985</v>
      </c>
      <c r="C1229" s="3" t="s">
        <v>2986</v>
      </c>
      <c r="D1229" s="3" t="s">
        <v>2987</v>
      </c>
      <c r="E1229" s="3" t="s">
        <v>436</v>
      </c>
      <c r="F1229" s="9" t="n">
        <v>45259</v>
      </c>
      <c r="G1229" s="10" t="s">
        <v>224</v>
      </c>
      <c r="H1229" s="11" t="n">
        <v>45259.6458333333</v>
      </c>
      <c r="I1229" s="3" t="s">
        <v>338</v>
      </c>
      <c r="J1229" s="1" t="s">
        <v>157</v>
      </c>
      <c r="K1229" s="3" t="s">
        <v>2766</v>
      </c>
      <c r="L1229" s="3" t="s">
        <v>183</v>
      </c>
    </row>
    <row r="1230" customFormat="false" ht="18.7" hidden="false" customHeight="true" outlineLevel="0" collapsed="false">
      <c r="A1230" s="8" t="n">
        <v>1229</v>
      </c>
      <c r="B1230" s="3" t="s">
        <v>2988</v>
      </c>
      <c r="C1230" s="3" t="s">
        <v>2989</v>
      </c>
      <c r="D1230" s="3" t="s">
        <v>2990</v>
      </c>
      <c r="E1230" s="3" t="s">
        <v>436</v>
      </c>
      <c r="F1230" s="9" t="n">
        <v>45259</v>
      </c>
      <c r="G1230" s="10" t="s">
        <v>533</v>
      </c>
      <c r="H1230" s="11" t="n">
        <v>45259.6666666667</v>
      </c>
      <c r="I1230" s="3" t="s">
        <v>338</v>
      </c>
      <c r="J1230" s="1" t="s">
        <v>157</v>
      </c>
      <c r="K1230" s="3" t="s">
        <v>2766</v>
      </c>
      <c r="L1230" s="3" t="s">
        <v>183</v>
      </c>
    </row>
    <row r="1231" customFormat="false" ht="18.7" hidden="false" customHeight="true" outlineLevel="0" collapsed="false">
      <c r="A1231" s="8" t="n">
        <v>1230</v>
      </c>
      <c r="B1231" s="3" t="s">
        <v>2991</v>
      </c>
      <c r="C1231" s="3" t="s">
        <v>2992</v>
      </c>
      <c r="D1231" s="3" t="s">
        <v>2993</v>
      </c>
      <c r="E1231" s="3" t="s">
        <v>332</v>
      </c>
      <c r="F1231" s="9" t="n">
        <v>45260</v>
      </c>
      <c r="G1231" s="10" t="s">
        <v>349</v>
      </c>
      <c r="H1231" s="11" t="n">
        <v>45260.375</v>
      </c>
      <c r="I1231" s="3" t="s">
        <v>338</v>
      </c>
      <c r="J1231" s="1" t="s">
        <v>157</v>
      </c>
      <c r="K1231" s="3" t="s">
        <v>188</v>
      </c>
      <c r="L1231" s="3" t="s">
        <v>183</v>
      </c>
    </row>
    <row r="1232" customFormat="false" ht="18.7" hidden="false" customHeight="true" outlineLevel="0" collapsed="false">
      <c r="A1232" s="8" t="n">
        <v>1231</v>
      </c>
      <c r="B1232" s="3" t="s">
        <v>2994</v>
      </c>
      <c r="C1232" s="3" t="s">
        <v>2995</v>
      </c>
      <c r="D1232" s="3" t="s">
        <v>2996</v>
      </c>
      <c r="E1232" s="3" t="s">
        <v>332</v>
      </c>
      <c r="F1232" s="9" t="n">
        <v>45260</v>
      </c>
      <c r="G1232" s="10" t="s">
        <v>437</v>
      </c>
      <c r="H1232" s="11" t="n">
        <v>45260.3958333333</v>
      </c>
      <c r="I1232" s="3" t="s">
        <v>338</v>
      </c>
      <c r="J1232" s="1" t="s">
        <v>157</v>
      </c>
      <c r="K1232" s="3" t="s">
        <v>188</v>
      </c>
      <c r="L1232" s="3" t="s">
        <v>183</v>
      </c>
    </row>
    <row r="1233" customFormat="false" ht="18.7" hidden="false" customHeight="true" outlineLevel="0" collapsed="false">
      <c r="A1233" s="8" t="n">
        <v>1232</v>
      </c>
      <c r="B1233" s="3" t="s">
        <v>2997</v>
      </c>
      <c r="C1233" s="3" t="s">
        <v>2998</v>
      </c>
      <c r="D1233" s="3" t="s">
        <v>2999</v>
      </c>
      <c r="E1233" s="3" t="s">
        <v>332</v>
      </c>
      <c r="F1233" s="9" t="n">
        <v>45260</v>
      </c>
      <c r="G1233" s="10" t="s">
        <v>311</v>
      </c>
      <c r="H1233" s="11" t="n">
        <v>45260.4166666667</v>
      </c>
      <c r="I1233" s="3" t="s">
        <v>338</v>
      </c>
      <c r="J1233" s="1" t="s">
        <v>157</v>
      </c>
      <c r="K1233" s="3" t="s">
        <v>188</v>
      </c>
      <c r="L1233" s="3" t="s">
        <v>183</v>
      </c>
    </row>
    <row r="1234" customFormat="false" ht="18.7" hidden="false" customHeight="true" outlineLevel="0" collapsed="false">
      <c r="A1234" s="8" t="n">
        <v>1233</v>
      </c>
      <c r="B1234" s="3" t="s">
        <v>3000</v>
      </c>
      <c r="C1234" s="3" t="s">
        <v>3001</v>
      </c>
      <c r="D1234" s="3" t="s">
        <v>3002</v>
      </c>
      <c r="E1234" s="3" t="s">
        <v>332</v>
      </c>
      <c r="F1234" s="9" t="n">
        <v>45260</v>
      </c>
      <c r="G1234" s="10" t="s">
        <v>196</v>
      </c>
      <c r="H1234" s="11" t="n">
        <v>45260.4375</v>
      </c>
      <c r="I1234" s="3" t="s">
        <v>448</v>
      </c>
      <c r="J1234" s="1" t="s">
        <v>157</v>
      </c>
      <c r="K1234" s="3" t="s">
        <v>188</v>
      </c>
      <c r="L1234" s="3" t="s">
        <v>162</v>
      </c>
    </row>
    <row r="1235" customFormat="false" ht="18.7" hidden="false" customHeight="true" outlineLevel="0" collapsed="false">
      <c r="A1235" s="8" t="n">
        <v>1234</v>
      </c>
      <c r="B1235" s="3" t="s">
        <v>1747</v>
      </c>
      <c r="C1235" s="3" t="s">
        <v>1748</v>
      </c>
      <c r="D1235" s="3" t="s">
        <v>1749</v>
      </c>
      <c r="E1235" s="3" t="s">
        <v>332</v>
      </c>
      <c r="F1235" s="9" t="n">
        <v>45260</v>
      </c>
      <c r="G1235" s="10" t="s">
        <v>196</v>
      </c>
      <c r="H1235" s="11" t="n">
        <v>45260.4375</v>
      </c>
      <c r="I1235" s="3" t="s">
        <v>338</v>
      </c>
      <c r="J1235" s="1" t="s">
        <v>157</v>
      </c>
      <c r="K1235" s="3" t="s">
        <v>188</v>
      </c>
      <c r="L1235" s="3" t="s">
        <v>162</v>
      </c>
    </row>
    <row r="1236" customFormat="false" ht="18.7" hidden="false" customHeight="true" outlineLevel="0" collapsed="false">
      <c r="A1236" s="8" t="n">
        <v>1235</v>
      </c>
      <c r="B1236" s="3" t="s">
        <v>3003</v>
      </c>
      <c r="C1236" s="3" t="s">
        <v>3004</v>
      </c>
      <c r="D1236" s="3" t="s">
        <v>3005</v>
      </c>
      <c r="E1236" s="3" t="s">
        <v>332</v>
      </c>
      <c r="F1236" s="9" t="n">
        <v>45260</v>
      </c>
      <c r="G1236" s="10" t="s">
        <v>316</v>
      </c>
      <c r="H1236" s="11" t="n">
        <v>45260.4583333333</v>
      </c>
      <c r="I1236" s="3" t="s">
        <v>338</v>
      </c>
      <c r="J1236" s="1" t="s">
        <v>157</v>
      </c>
      <c r="K1236" s="3" t="s">
        <v>188</v>
      </c>
      <c r="L1236" s="3" t="s">
        <v>183</v>
      </c>
    </row>
    <row r="1237" customFormat="false" ht="18.7" hidden="false" customHeight="true" outlineLevel="0" collapsed="false">
      <c r="A1237" s="8" t="n">
        <v>1236</v>
      </c>
      <c r="B1237" s="3" t="s">
        <v>3006</v>
      </c>
      <c r="C1237" s="3" t="s">
        <v>3007</v>
      </c>
      <c r="D1237" s="3" t="s">
        <v>3008</v>
      </c>
      <c r="E1237" s="3" t="s">
        <v>348</v>
      </c>
      <c r="F1237" s="9" t="n">
        <v>45260</v>
      </c>
      <c r="G1237" s="10" t="s">
        <v>333</v>
      </c>
      <c r="H1237" s="11" t="n">
        <v>45260.5625</v>
      </c>
      <c r="I1237" s="3" t="s">
        <v>338</v>
      </c>
      <c r="J1237" s="1" t="s">
        <v>157</v>
      </c>
      <c r="K1237" s="3" t="s">
        <v>3009</v>
      </c>
      <c r="L1237" s="3" t="s">
        <v>183</v>
      </c>
    </row>
    <row r="1238" customFormat="false" ht="18.7" hidden="false" customHeight="true" outlineLevel="0" collapsed="false">
      <c r="A1238" s="8" t="n">
        <v>1237</v>
      </c>
      <c r="B1238" s="3" t="s">
        <v>3010</v>
      </c>
      <c r="C1238" s="3" t="s">
        <v>3011</v>
      </c>
      <c r="D1238" s="3" t="s">
        <v>3012</v>
      </c>
      <c r="E1238" s="3" t="s">
        <v>332</v>
      </c>
      <c r="F1238" s="9" t="n">
        <v>45260</v>
      </c>
      <c r="G1238" s="10" t="s">
        <v>250</v>
      </c>
      <c r="H1238" s="11" t="n">
        <v>45260.5833333333</v>
      </c>
      <c r="I1238" s="3" t="s">
        <v>338</v>
      </c>
      <c r="J1238" s="1" t="s">
        <v>157</v>
      </c>
      <c r="K1238" s="3" t="s">
        <v>3009</v>
      </c>
      <c r="L1238" s="3" t="s">
        <v>183</v>
      </c>
    </row>
    <row r="1239" customFormat="false" ht="18.7" hidden="false" customHeight="true" outlineLevel="0" collapsed="false">
      <c r="A1239" s="8" t="n">
        <v>1238</v>
      </c>
      <c r="B1239" s="3" t="s">
        <v>3013</v>
      </c>
      <c r="C1239" s="3" t="s">
        <v>3014</v>
      </c>
      <c r="D1239" s="3" t="s">
        <v>3015</v>
      </c>
      <c r="E1239" s="3" t="s">
        <v>332</v>
      </c>
      <c r="F1239" s="9" t="n">
        <v>45260</v>
      </c>
      <c r="G1239" s="10" t="s">
        <v>258</v>
      </c>
      <c r="H1239" s="11" t="n">
        <v>45260.6041666667</v>
      </c>
      <c r="I1239" s="3" t="s">
        <v>338</v>
      </c>
      <c r="J1239" s="1" t="s">
        <v>157</v>
      </c>
      <c r="K1239" s="3" t="s">
        <v>3009</v>
      </c>
      <c r="L1239" s="3" t="s">
        <v>183</v>
      </c>
    </row>
    <row r="1240" customFormat="false" ht="18.7" hidden="false" customHeight="true" outlineLevel="0" collapsed="false">
      <c r="A1240" s="8" t="n">
        <v>1239</v>
      </c>
      <c r="B1240" s="3" t="s">
        <v>3016</v>
      </c>
      <c r="C1240" s="3" t="s">
        <v>3017</v>
      </c>
      <c r="D1240" s="3" t="s">
        <v>3018</v>
      </c>
      <c r="E1240" s="3" t="s">
        <v>332</v>
      </c>
      <c r="F1240" s="9" t="n">
        <v>45260</v>
      </c>
      <c r="G1240" s="10" t="s">
        <v>218</v>
      </c>
      <c r="H1240" s="11" t="n">
        <v>45260.625</v>
      </c>
      <c r="I1240" s="3" t="s">
        <v>338</v>
      </c>
      <c r="J1240" s="1" t="s">
        <v>157</v>
      </c>
      <c r="K1240" s="3" t="s">
        <v>3009</v>
      </c>
      <c r="L1240" s="3" t="s">
        <v>183</v>
      </c>
    </row>
    <row r="1241" customFormat="false" ht="18.7" hidden="false" customHeight="true" outlineLevel="0" collapsed="false">
      <c r="A1241" s="8" t="n">
        <v>1240</v>
      </c>
      <c r="B1241" s="3" t="s">
        <v>3019</v>
      </c>
      <c r="C1241" s="3" t="s">
        <v>3020</v>
      </c>
      <c r="D1241" s="3" t="s">
        <v>3021</v>
      </c>
      <c r="E1241" s="3" t="s">
        <v>332</v>
      </c>
      <c r="F1241" s="9" t="n">
        <v>45260</v>
      </c>
      <c r="G1241" s="10" t="s">
        <v>224</v>
      </c>
      <c r="H1241" s="11" t="n">
        <v>45260.6458333333</v>
      </c>
      <c r="I1241" s="3" t="s">
        <v>338</v>
      </c>
      <c r="J1241" s="1" t="s">
        <v>157</v>
      </c>
      <c r="K1241" s="3" t="s">
        <v>188</v>
      </c>
      <c r="L1241" s="3" t="s">
        <v>183</v>
      </c>
    </row>
    <row r="1242" customFormat="false" ht="18.7" hidden="false" customHeight="true" outlineLevel="0" collapsed="false">
      <c r="A1242" s="8" t="n">
        <v>1241</v>
      </c>
      <c r="B1242" s="3" t="s">
        <v>1209</v>
      </c>
      <c r="C1242" s="3" t="s">
        <v>1210</v>
      </c>
      <c r="D1242" s="3" t="s">
        <v>1211</v>
      </c>
      <c r="E1242" s="3" t="s">
        <v>902</v>
      </c>
      <c r="F1242" s="9" t="n">
        <v>45260</v>
      </c>
      <c r="G1242" s="10" t="s">
        <v>533</v>
      </c>
      <c r="H1242" s="11" t="n">
        <v>45260.6666666667</v>
      </c>
      <c r="I1242" s="3" t="s">
        <v>448</v>
      </c>
      <c r="J1242" s="1" t="s">
        <v>157</v>
      </c>
      <c r="K1242" s="3" t="s">
        <v>188</v>
      </c>
      <c r="L1242" s="3" t="s">
        <v>183</v>
      </c>
    </row>
    <row r="1243" customFormat="false" ht="18.7" hidden="false" customHeight="true" outlineLevel="0" collapsed="false">
      <c r="A1243" s="8" t="n">
        <v>1242</v>
      </c>
      <c r="B1243" s="3" t="s">
        <v>2760</v>
      </c>
      <c r="C1243" s="3" t="s">
        <v>2761</v>
      </c>
      <c r="D1243" s="3" t="s">
        <v>2762</v>
      </c>
      <c r="E1243" s="3" t="s">
        <v>436</v>
      </c>
      <c r="F1243" s="9" t="n">
        <v>45261</v>
      </c>
      <c r="G1243" s="10" t="s">
        <v>1619</v>
      </c>
      <c r="H1243" s="11" t="n">
        <v>45261.3680555556</v>
      </c>
      <c r="I1243" s="3" t="s">
        <v>823</v>
      </c>
      <c r="J1243" s="1" t="s">
        <v>157</v>
      </c>
      <c r="K1243" s="3" t="s">
        <v>188</v>
      </c>
      <c r="L1243" s="3" t="s">
        <v>159</v>
      </c>
    </row>
    <row r="1244" customFormat="false" ht="18.7" hidden="false" customHeight="true" outlineLevel="0" collapsed="false">
      <c r="A1244" s="8" t="n">
        <v>1243</v>
      </c>
      <c r="B1244" s="3" t="s">
        <v>2464</v>
      </c>
      <c r="C1244" s="3" t="s">
        <v>2465</v>
      </c>
      <c r="D1244" s="3" t="s">
        <v>2466</v>
      </c>
      <c r="E1244" s="3" t="s">
        <v>332</v>
      </c>
      <c r="F1244" s="9" t="n">
        <v>45261</v>
      </c>
      <c r="G1244" s="10" t="s">
        <v>349</v>
      </c>
      <c r="H1244" s="11" t="n">
        <v>45261.375</v>
      </c>
      <c r="I1244" s="3" t="s">
        <v>338</v>
      </c>
      <c r="J1244" s="1" t="s">
        <v>157</v>
      </c>
      <c r="K1244" s="3" t="s">
        <v>188</v>
      </c>
      <c r="L1244" s="3" t="s">
        <v>183</v>
      </c>
    </row>
    <row r="1245" customFormat="false" ht="18.7" hidden="false" customHeight="true" outlineLevel="0" collapsed="false">
      <c r="A1245" s="8" t="n">
        <v>1244</v>
      </c>
      <c r="B1245" s="3" t="s">
        <v>3022</v>
      </c>
      <c r="C1245" s="3" t="s">
        <v>3023</v>
      </c>
      <c r="D1245" s="3" t="s">
        <v>3024</v>
      </c>
      <c r="E1245" s="3" t="s">
        <v>1374</v>
      </c>
      <c r="F1245" s="9" t="n">
        <v>45264</v>
      </c>
      <c r="G1245" s="10" t="s">
        <v>196</v>
      </c>
      <c r="H1245" s="11" t="n">
        <v>45264.4375</v>
      </c>
      <c r="I1245" s="3" t="s">
        <v>486</v>
      </c>
      <c r="J1245" s="1" t="s">
        <v>157</v>
      </c>
      <c r="K1245" s="3" t="s">
        <v>188</v>
      </c>
      <c r="L1245" s="3" t="s">
        <v>159</v>
      </c>
    </row>
    <row r="1246" customFormat="false" ht="18.7" hidden="false" customHeight="true" outlineLevel="0" collapsed="false">
      <c r="A1246" s="8" t="n">
        <v>1245</v>
      </c>
      <c r="B1246" s="3" t="s">
        <v>3025</v>
      </c>
      <c r="C1246" s="3" t="s">
        <v>3026</v>
      </c>
      <c r="D1246" s="3" t="s">
        <v>3027</v>
      </c>
      <c r="E1246" s="3" t="s">
        <v>332</v>
      </c>
      <c r="F1246" s="9" t="n">
        <v>45264</v>
      </c>
      <c r="G1246" s="10" t="s">
        <v>218</v>
      </c>
      <c r="H1246" s="11" t="n">
        <v>45264.625</v>
      </c>
      <c r="I1246" s="3" t="s">
        <v>367</v>
      </c>
      <c r="J1246" s="1" t="s">
        <v>157</v>
      </c>
      <c r="K1246" s="3" t="s">
        <v>2766</v>
      </c>
      <c r="L1246" s="3" t="s">
        <v>183</v>
      </c>
    </row>
    <row r="1247" customFormat="false" ht="18.7" hidden="false" customHeight="true" outlineLevel="0" collapsed="false">
      <c r="A1247" s="8" t="n">
        <v>1246</v>
      </c>
      <c r="B1247" s="3" t="s">
        <v>3028</v>
      </c>
      <c r="C1247" s="3" t="s">
        <v>3029</v>
      </c>
      <c r="D1247" s="3" t="s">
        <v>3030</v>
      </c>
      <c r="E1247" s="3" t="s">
        <v>332</v>
      </c>
      <c r="F1247" s="9" t="n">
        <v>45264</v>
      </c>
      <c r="G1247" s="10" t="s">
        <v>224</v>
      </c>
      <c r="H1247" s="11" t="n">
        <v>45264.6458333333</v>
      </c>
      <c r="I1247" s="3" t="s">
        <v>367</v>
      </c>
      <c r="J1247" s="1" t="s">
        <v>157</v>
      </c>
      <c r="K1247" s="3" t="s">
        <v>188</v>
      </c>
      <c r="L1247" s="3" t="s">
        <v>183</v>
      </c>
    </row>
    <row r="1248" customFormat="false" ht="18.7" hidden="false" customHeight="true" outlineLevel="0" collapsed="false">
      <c r="A1248" s="8" t="n">
        <v>1247</v>
      </c>
      <c r="B1248" s="3" t="s">
        <v>2431</v>
      </c>
      <c r="C1248" s="3" t="s">
        <v>2432</v>
      </c>
      <c r="D1248" s="3" t="s">
        <v>2433</v>
      </c>
      <c r="E1248" s="3" t="s">
        <v>332</v>
      </c>
      <c r="F1248" s="9" t="n">
        <v>45265</v>
      </c>
      <c r="G1248" s="10" t="s">
        <v>3031</v>
      </c>
      <c r="H1248" s="11" t="n">
        <v>45265.34375</v>
      </c>
      <c r="I1248" s="3" t="s">
        <v>823</v>
      </c>
      <c r="J1248" s="1" t="s">
        <v>157</v>
      </c>
      <c r="K1248" s="3" t="s">
        <v>188</v>
      </c>
      <c r="L1248" s="3" t="s">
        <v>159</v>
      </c>
    </row>
    <row r="1249" customFormat="false" ht="18.7" hidden="false" customHeight="true" outlineLevel="0" collapsed="false">
      <c r="A1249" s="8" t="n">
        <v>1248</v>
      </c>
      <c r="B1249" s="3" t="s">
        <v>2461</v>
      </c>
      <c r="C1249" s="3" t="s">
        <v>2462</v>
      </c>
      <c r="D1249" s="3" t="s">
        <v>2463</v>
      </c>
      <c r="E1249" s="3" t="s">
        <v>332</v>
      </c>
      <c r="F1249" s="9" t="n">
        <v>45265</v>
      </c>
      <c r="G1249" s="10" t="s">
        <v>930</v>
      </c>
      <c r="H1249" s="11" t="n">
        <v>45265.3541666667</v>
      </c>
      <c r="I1249" s="3" t="s">
        <v>338</v>
      </c>
      <c r="J1249" s="1" t="s">
        <v>157</v>
      </c>
      <c r="K1249" s="3" t="s">
        <v>188</v>
      </c>
      <c r="L1249" s="3" t="s">
        <v>183</v>
      </c>
    </row>
    <row r="1250" customFormat="false" ht="18.7" hidden="false" customHeight="true" outlineLevel="0" collapsed="false">
      <c r="A1250" s="8" t="n">
        <v>1249</v>
      </c>
      <c r="B1250" s="3" t="s">
        <v>3032</v>
      </c>
      <c r="C1250" s="3" t="s">
        <v>3033</v>
      </c>
      <c r="D1250" s="3" t="s">
        <v>3034</v>
      </c>
      <c r="E1250" s="3" t="s">
        <v>1147</v>
      </c>
      <c r="F1250" s="9" t="n">
        <v>45265</v>
      </c>
      <c r="G1250" s="10" t="s">
        <v>349</v>
      </c>
      <c r="H1250" s="11" t="n">
        <v>45265.375</v>
      </c>
      <c r="I1250" s="3" t="s">
        <v>1375</v>
      </c>
      <c r="J1250" s="1" t="s">
        <v>157</v>
      </c>
      <c r="K1250" s="3" t="s">
        <v>188</v>
      </c>
      <c r="L1250" s="3" t="s">
        <v>159</v>
      </c>
    </row>
    <row r="1251" customFormat="false" ht="18.7" hidden="false" customHeight="true" outlineLevel="0" collapsed="false">
      <c r="A1251" s="8" t="n">
        <v>1250</v>
      </c>
      <c r="B1251" s="3" t="s">
        <v>3035</v>
      </c>
      <c r="C1251" s="3" t="s">
        <v>3036</v>
      </c>
      <c r="D1251" s="3" t="s">
        <v>3037</v>
      </c>
      <c r="E1251" s="3" t="s">
        <v>902</v>
      </c>
      <c r="F1251" s="9" t="n">
        <v>45265</v>
      </c>
      <c r="G1251" s="10" t="s">
        <v>349</v>
      </c>
      <c r="H1251" s="11" t="n">
        <v>45265.375</v>
      </c>
      <c r="I1251" s="3" t="s">
        <v>1375</v>
      </c>
      <c r="J1251" s="1" t="s">
        <v>157</v>
      </c>
      <c r="K1251" s="3" t="s">
        <v>188</v>
      </c>
      <c r="L1251" s="3" t="s">
        <v>159</v>
      </c>
    </row>
    <row r="1252" customFormat="false" ht="18.7" hidden="false" customHeight="true" outlineLevel="0" collapsed="false">
      <c r="A1252" s="8" t="n">
        <v>1251</v>
      </c>
      <c r="B1252" s="3" t="s">
        <v>3038</v>
      </c>
      <c r="C1252" s="3" t="s">
        <v>3039</v>
      </c>
      <c r="D1252" s="3" t="s">
        <v>3040</v>
      </c>
      <c r="E1252" s="3" t="s">
        <v>436</v>
      </c>
      <c r="F1252" s="9" t="n">
        <v>45265</v>
      </c>
      <c r="G1252" s="10" t="s">
        <v>349</v>
      </c>
      <c r="H1252" s="11" t="n">
        <v>45265.375</v>
      </c>
      <c r="I1252" s="3" t="s">
        <v>486</v>
      </c>
      <c r="J1252" s="1" t="s">
        <v>157</v>
      </c>
      <c r="K1252" s="3" t="s">
        <v>188</v>
      </c>
      <c r="L1252" s="3" t="s">
        <v>159</v>
      </c>
    </row>
    <row r="1253" customFormat="false" ht="18.7" hidden="false" customHeight="true" outlineLevel="0" collapsed="false">
      <c r="A1253" s="8" t="n">
        <v>1252</v>
      </c>
      <c r="B1253" s="3" t="s">
        <v>3041</v>
      </c>
      <c r="C1253" s="3" t="s">
        <v>3042</v>
      </c>
      <c r="D1253" s="3" t="s">
        <v>3043</v>
      </c>
      <c r="E1253" s="3" t="s">
        <v>902</v>
      </c>
      <c r="F1253" s="9" t="n">
        <v>45265</v>
      </c>
      <c r="G1253" s="10" t="s">
        <v>1433</v>
      </c>
      <c r="H1253" s="11" t="n">
        <v>45265.3819444445</v>
      </c>
      <c r="I1253" s="3" t="s">
        <v>1375</v>
      </c>
      <c r="J1253" s="1" t="s">
        <v>157</v>
      </c>
      <c r="K1253" s="3" t="s">
        <v>188</v>
      </c>
      <c r="L1253" s="3" t="s">
        <v>159</v>
      </c>
    </row>
    <row r="1254" customFormat="false" ht="18.7" hidden="false" customHeight="true" outlineLevel="0" collapsed="false">
      <c r="A1254" s="8" t="n">
        <v>1253</v>
      </c>
      <c r="B1254" s="3" t="s">
        <v>3044</v>
      </c>
      <c r="C1254" s="3" t="s">
        <v>3045</v>
      </c>
      <c r="D1254" s="3" t="s">
        <v>3046</v>
      </c>
      <c r="E1254" s="3" t="s">
        <v>902</v>
      </c>
      <c r="F1254" s="9" t="n">
        <v>45265</v>
      </c>
      <c r="G1254" s="10" t="s">
        <v>1433</v>
      </c>
      <c r="H1254" s="11" t="n">
        <v>45265.3819444445</v>
      </c>
      <c r="I1254" s="3" t="s">
        <v>1375</v>
      </c>
      <c r="J1254" s="1" t="s">
        <v>157</v>
      </c>
      <c r="K1254" s="3" t="s">
        <v>188</v>
      </c>
      <c r="L1254" s="3" t="s">
        <v>162</v>
      </c>
    </row>
    <row r="1255" customFormat="false" ht="18.7" hidden="false" customHeight="true" outlineLevel="0" collapsed="false">
      <c r="A1255" s="8" t="n">
        <v>1254</v>
      </c>
      <c r="B1255" s="3" t="s">
        <v>3047</v>
      </c>
      <c r="C1255" s="3" t="s">
        <v>3048</v>
      </c>
      <c r="D1255" s="3" t="s">
        <v>3049</v>
      </c>
      <c r="E1255" s="3" t="s">
        <v>348</v>
      </c>
      <c r="F1255" s="9" t="n">
        <v>45265</v>
      </c>
      <c r="G1255" s="10" t="s">
        <v>1443</v>
      </c>
      <c r="H1255" s="11" t="n">
        <v>45265.3888888889</v>
      </c>
      <c r="I1255" s="3" t="s">
        <v>1375</v>
      </c>
      <c r="J1255" s="1" t="s">
        <v>157</v>
      </c>
      <c r="K1255" s="3" t="s">
        <v>188</v>
      </c>
      <c r="L1255" s="3" t="s">
        <v>162</v>
      </c>
    </row>
    <row r="1256" customFormat="false" ht="18.7" hidden="false" customHeight="true" outlineLevel="0" collapsed="false">
      <c r="A1256" s="8" t="n">
        <v>1255</v>
      </c>
      <c r="B1256" s="3" t="s">
        <v>3050</v>
      </c>
      <c r="C1256" s="3" t="s">
        <v>3051</v>
      </c>
      <c r="D1256" s="3" t="s">
        <v>3052</v>
      </c>
      <c r="E1256" s="3" t="s">
        <v>902</v>
      </c>
      <c r="F1256" s="9" t="n">
        <v>45265</v>
      </c>
      <c r="G1256" s="10" t="s">
        <v>1443</v>
      </c>
      <c r="H1256" s="11" t="n">
        <v>45265.3888888889</v>
      </c>
      <c r="I1256" s="3" t="s">
        <v>1375</v>
      </c>
      <c r="J1256" s="1" t="s">
        <v>157</v>
      </c>
      <c r="K1256" s="3" t="s">
        <v>188</v>
      </c>
      <c r="L1256" s="3" t="s">
        <v>159</v>
      </c>
    </row>
    <row r="1257" customFormat="false" ht="18.7" hidden="false" customHeight="true" outlineLevel="0" collapsed="false">
      <c r="A1257" s="8" t="n">
        <v>1256</v>
      </c>
      <c r="B1257" s="3" t="s">
        <v>3053</v>
      </c>
      <c r="C1257" s="3" t="s">
        <v>3054</v>
      </c>
      <c r="D1257" s="3" t="s">
        <v>3055</v>
      </c>
      <c r="E1257" s="3" t="s">
        <v>332</v>
      </c>
      <c r="F1257" s="9" t="n">
        <v>45265</v>
      </c>
      <c r="G1257" s="10" t="s">
        <v>437</v>
      </c>
      <c r="H1257" s="11" t="n">
        <v>45265.3958333333</v>
      </c>
      <c r="I1257" s="3" t="s">
        <v>1375</v>
      </c>
      <c r="J1257" s="1" t="s">
        <v>157</v>
      </c>
      <c r="K1257" s="3" t="s">
        <v>188</v>
      </c>
      <c r="L1257" s="3" t="s">
        <v>159</v>
      </c>
    </row>
    <row r="1258" customFormat="false" ht="18.7" hidden="false" customHeight="true" outlineLevel="0" collapsed="false">
      <c r="A1258" s="8" t="n">
        <v>1257</v>
      </c>
      <c r="B1258" s="3" t="s">
        <v>3056</v>
      </c>
      <c r="C1258" s="3" t="s">
        <v>3057</v>
      </c>
      <c r="D1258" s="3" t="s">
        <v>3058</v>
      </c>
      <c r="E1258" s="3" t="s">
        <v>792</v>
      </c>
      <c r="F1258" s="9" t="n">
        <v>45265</v>
      </c>
      <c r="G1258" s="10" t="s">
        <v>437</v>
      </c>
      <c r="H1258" s="11" t="n">
        <v>45265.3958333333</v>
      </c>
      <c r="I1258" s="3" t="s">
        <v>338</v>
      </c>
      <c r="J1258" s="1" t="s">
        <v>157</v>
      </c>
      <c r="K1258" s="3" t="s">
        <v>188</v>
      </c>
      <c r="L1258" s="3" t="s">
        <v>159</v>
      </c>
    </row>
    <row r="1259" customFormat="false" ht="18.7" hidden="false" customHeight="true" outlineLevel="0" collapsed="false">
      <c r="A1259" s="8" t="n">
        <v>1258</v>
      </c>
      <c r="B1259" s="3" t="s">
        <v>3059</v>
      </c>
      <c r="C1259" s="3" t="s">
        <v>3060</v>
      </c>
      <c r="D1259" s="3" t="s">
        <v>3061</v>
      </c>
      <c r="E1259" s="3" t="s">
        <v>332</v>
      </c>
      <c r="F1259" s="9" t="n">
        <v>45265</v>
      </c>
      <c r="G1259" s="10" t="s">
        <v>1465</v>
      </c>
      <c r="H1259" s="11" t="n">
        <v>45265.4027777778</v>
      </c>
      <c r="I1259" s="3" t="s">
        <v>1375</v>
      </c>
      <c r="J1259" s="1" t="s">
        <v>157</v>
      </c>
      <c r="K1259" s="3" t="s">
        <v>188</v>
      </c>
      <c r="L1259" s="3" t="s">
        <v>162</v>
      </c>
    </row>
    <row r="1260" customFormat="false" ht="18.7" hidden="false" customHeight="true" outlineLevel="0" collapsed="false">
      <c r="A1260" s="8" t="n">
        <v>1259</v>
      </c>
      <c r="B1260" s="3" t="s">
        <v>3062</v>
      </c>
      <c r="C1260" s="3" t="s">
        <v>3063</v>
      </c>
      <c r="D1260" s="3" t="s">
        <v>3064</v>
      </c>
      <c r="E1260" s="3" t="s">
        <v>332</v>
      </c>
      <c r="F1260" s="9" t="n">
        <v>45265</v>
      </c>
      <c r="G1260" s="10" t="s">
        <v>1465</v>
      </c>
      <c r="H1260" s="11" t="n">
        <v>45265.4027777778</v>
      </c>
      <c r="I1260" s="3" t="s">
        <v>1375</v>
      </c>
      <c r="J1260" s="1" t="s">
        <v>157</v>
      </c>
      <c r="K1260" s="3" t="s">
        <v>188</v>
      </c>
      <c r="L1260" s="3" t="s">
        <v>159</v>
      </c>
    </row>
    <row r="1261" customFormat="false" ht="18.7" hidden="false" customHeight="true" outlineLevel="0" collapsed="false">
      <c r="A1261" s="8" t="n">
        <v>1260</v>
      </c>
      <c r="B1261" s="3" t="s">
        <v>3065</v>
      </c>
      <c r="C1261" s="3" t="s">
        <v>3066</v>
      </c>
      <c r="D1261" s="3" t="s">
        <v>3067</v>
      </c>
      <c r="E1261" s="3" t="s">
        <v>332</v>
      </c>
      <c r="F1261" s="9" t="n">
        <v>45265</v>
      </c>
      <c r="G1261" s="10" t="s">
        <v>1465</v>
      </c>
      <c r="H1261" s="11" t="n">
        <v>45265.4027777778</v>
      </c>
      <c r="I1261" s="3" t="s">
        <v>1375</v>
      </c>
      <c r="J1261" s="1" t="s">
        <v>157</v>
      </c>
      <c r="K1261" s="3" t="s">
        <v>188</v>
      </c>
      <c r="L1261" s="3" t="s">
        <v>162</v>
      </c>
    </row>
    <row r="1262" customFormat="false" ht="18.7" hidden="false" customHeight="true" outlineLevel="0" collapsed="false">
      <c r="A1262" s="8" t="n">
        <v>1261</v>
      </c>
      <c r="B1262" s="3" t="s">
        <v>3068</v>
      </c>
      <c r="C1262" s="3" t="s">
        <v>3069</v>
      </c>
      <c r="D1262" s="3" t="s">
        <v>3070</v>
      </c>
      <c r="E1262" s="3" t="s">
        <v>332</v>
      </c>
      <c r="F1262" s="9" t="n">
        <v>45265</v>
      </c>
      <c r="G1262" s="10" t="s">
        <v>1472</v>
      </c>
      <c r="H1262" s="11" t="n">
        <v>45265.4097222222</v>
      </c>
      <c r="I1262" s="3" t="s">
        <v>1375</v>
      </c>
      <c r="J1262" s="1" t="s">
        <v>157</v>
      </c>
      <c r="K1262" s="3" t="s">
        <v>188</v>
      </c>
      <c r="L1262" s="3" t="s">
        <v>162</v>
      </c>
    </row>
    <row r="1263" customFormat="false" ht="18.7" hidden="false" customHeight="true" outlineLevel="0" collapsed="false">
      <c r="A1263" s="8" t="n">
        <v>1262</v>
      </c>
      <c r="B1263" s="3" t="s">
        <v>3071</v>
      </c>
      <c r="C1263" s="3" t="s">
        <v>3072</v>
      </c>
      <c r="D1263" s="3" t="s">
        <v>3073</v>
      </c>
      <c r="E1263" s="3" t="s">
        <v>332</v>
      </c>
      <c r="F1263" s="9" t="n">
        <v>45265</v>
      </c>
      <c r="G1263" s="10" t="s">
        <v>1472</v>
      </c>
      <c r="H1263" s="11" t="n">
        <v>45265.4097222222</v>
      </c>
      <c r="I1263" s="3" t="s">
        <v>1375</v>
      </c>
      <c r="J1263" s="1" t="s">
        <v>157</v>
      </c>
      <c r="K1263" s="3" t="s">
        <v>188</v>
      </c>
      <c r="L1263" s="3" t="s">
        <v>159</v>
      </c>
    </row>
    <row r="1264" customFormat="false" ht="18.7" hidden="false" customHeight="true" outlineLevel="0" collapsed="false">
      <c r="A1264" s="8" t="n">
        <v>1263</v>
      </c>
      <c r="B1264" s="3" t="s">
        <v>3074</v>
      </c>
      <c r="C1264" s="3" t="s">
        <v>3075</v>
      </c>
      <c r="D1264" s="3" t="s">
        <v>3076</v>
      </c>
      <c r="E1264" s="3" t="s">
        <v>332</v>
      </c>
      <c r="F1264" s="9" t="n">
        <v>45265</v>
      </c>
      <c r="G1264" s="10" t="s">
        <v>311</v>
      </c>
      <c r="H1264" s="11" t="n">
        <v>45265.4166666667</v>
      </c>
      <c r="I1264" s="3" t="s">
        <v>1375</v>
      </c>
      <c r="J1264" s="1" t="s">
        <v>157</v>
      </c>
      <c r="K1264" s="3" t="s">
        <v>188</v>
      </c>
      <c r="L1264" s="3" t="s">
        <v>162</v>
      </c>
    </row>
    <row r="1265" customFormat="false" ht="18.7" hidden="false" customHeight="true" outlineLevel="0" collapsed="false">
      <c r="A1265" s="8" t="n">
        <v>1264</v>
      </c>
      <c r="B1265" s="3" t="s">
        <v>3077</v>
      </c>
      <c r="C1265" s="3" t="s">
        <v>3078</v>
      </c>
      <c r="D1265" s="3" t="s">
        <v>3079</v>
      </c>
      <c r="E1265" s="3" t="s">
        <v>436</v>
      </c>
      <c r="F1265" s="9" t="n">
        <v>45265</v>
      </c>
      <c r="G1265" s="10" t="s">
        <v>311</v>
      </c>
      <c r="H1265" s="11" t="n">
        <v>45265.4166666667</v>
      </c>
      <c r="I1265" s="3" t="s">
        <v>338</v>
      </c>
      <c r="J1265" s="1" t="s">
        <v>157</v>
      </c>
      <c r="K1265" s="3" t="s">
        <v>188</v>
      </c>
      <c r="L1265" s="3" t="s">
        <v>183</v>
      </c>
    </row>
    <row r="1266" customFormat="false" ht="18.7" hidden="false" customHeight="true" outlineLevel="0" collapsed="false">
      <c r="A1266" s="8" t="n">
        <v>1265</v>
      </c>
      <c r="B1266" s="3" t="s">
        <v>3080</v>
      </c>
      <c r="C1266" s="3" t="s">
        <v>3081</v>
      </c>
      <c r="D1266" s="3" t="s">
        <v>3082</v>
      </c>
      <c r="E1266" s="3" t="s">
        <v>332</v>
      </c>
      <c r="F1266" s="9" t="n">
        <v>45265</v>
      </c>
      <c r="G1266" s="10" t="s">
        <v>1494</v>
      </c>
      <c r="H1266" s="11" t="n">
        <v>45265.4236111111</v>
      </c>
      <c r="I1266" s="3" t="s">
        <v>1375</v>
      </c>
      <c r="J1266" s="1" t="s">
        <v>157</v>
      </c>
      <c r="K1266" s="3" t="s">
        <v>188</v>
      </c>
      <c r="L1266" s="3" t="s">
        <v>159</v>
      </c>
    </row>
    <row r="1267" customFormat="false" ht="18.7" hidden="false" customHeight="true" outlineLevel="0" collapsed="false">
      <c r="A1267" s="8" t="n">
        <v>1266</v>
      </c>
      <c r="B1267" s="3" t="s">
        <v>3083</v>
      </c>
      <c r="C1267" s="3" t="s">
        <v>3084</v>
      </c>
      <c r="D1267" s="3" t="s">
        <v>3085</v>
      </c>
      <c r="E1267" s="3" t="s">
        <v>902</v>
      </c>
      <c r="F1267" s="9" t="n">
        <v>45265</v>
      </c>
      <c r="G1267" s="10" t="s">
        <v>1494</v>
      </c>
      <c r="H1267" s="11" t="n">
        <v>45265.4236111111</v>
      </c>
      <c r="I1267" s="3" t="s">
        <v>1375</v>
      </c>
      <c r="J1267" s="1" t="s">
        <v>157</v>
      </c>
      <c r="K1267" s="3" t="s">
        <v>188</v>
      </c>
      <c r="L1267" s="3" t="s">
        <v>159</v>
      </c>
    </row>
    <row r="1268" customFormat="false" ht="18.7" hidden="false" customHeight="true" outlineLevel="0" collapsed="false">
      <c r="A1268" s="8" t="n">
        <v>1267</v>
      </c>
      <c r="B1268" s="3" t="s">
        <v>3086</v>
      </c>
      <c r="C1268" s="3" t="s">
        <v>3087</v>
      </c>
      <c r="D1268" s="3" t="s">
        <v>3088</v>
      </c>
      <c r="E1268" s="3" t="s">
        <v>902</v>
      </c>
      <c r="F1268" s="9" t="n">
        <v>45265</v>
      </c>
      <c r="G1268" s="10" t="s">
        <v>1494</v>
      </c>
      <c r="H1268" s="11" t="n">
        <v>45265.4236111111</v>
      </c>
      <c r="I1268" s="3" t="s">
        <v>1375</v>
      </c>
      <c r="J1268" s="1" t="s">
        <v>157</v>
      </c>
      <c r="K1268" s="3" t="s">
        <v>188</v>
      </c>
      <c r="L1268" s="3" t="s">
        <v>159</v>
      </c>
    </row>
    <row r="1269" customFormat="false" ht="18.7" hidden="false" customHeight="true" outlineLevel="0" collapsed="false">
      <c r="A1269" s="8" t="n">
        <v>1268</v>
      </c>
      <c r="B1269" s="3" t="s">
        <v>3089</v>
      </c>
      <c r="C1269" s="3" t="s">
        <v>3090</v>
      </c>
      <c r="D1269" s="3" t="s">
        <v>3091</v>
      </c>
      <c r="E1269" s="3" t="s">
        <v>332</v>
      </c>
      <c r="F1269" s="9" t="n">
        <v>45265</v>
      </c>
      <c r="G1269" s="10" t="s">
        <v>1504</v>
      </c>
      <c r="H1269" s="11" t="n">
        <v>45265.4305555556</v>
      </c>
      <c r="I1269" s="3" t="s">
        <v>1375</v>
      </c>
      <c r="J1269" s="1" t="s">
        <v>157</v>
      </c>
      <c r="K1269" s="3" t="s">
        <v>188</v>
      </c>
      <c r="L1269" s="3" t="s">
        <v>159</v>
      </c>
    </row>
    <row r="1270" customFormat="false" ht="18.7" hidden="false" customHeight="true" outlineLevel="0" collapsed="false">
      <c r="A1270" s="8" t="n">
        <v>1269</v>
      </c>
      <c r="B1270" s="3" t="s">
        <v>3092</v>
      </c>
      <c r="C1270" s="3" t="s">
        <v>3093</v>
      </c>
      <c r="D1270" s="3" t="s">
        <v>3094</v>
      </c>
      <c r="E1270" s="3" t="s">
        <v>1147</v>
      </c>
      <c r="F1270" s="9" t="n">
        <v>45265</v>
      </c>
      <c r="G1270" s="10" t="s">
        <v>1504</v>
      </c>
      <c r="H1270" s="11" t="n">
        <v>45265.4305555556</v>
      </c>
      <c r="I1270" s="3" t="s">
        <v>1375</v>
      </c>
      <c r="J1270" s="1" t="s">
        <v>157</v>
      </c>
      <c r="K1270" s="3" t="s">
        <v>188</v>
      </c>
      <c r="L1270" s="3" t="s">
        <v>162</v>
      </c>
    </row>
    <row r="1271" customFormat="false" ht="18.7" hidden="false" customHeight="true" outlineLevel="0" collapsed="false">
      <c r="A1271" s="8" t="n">
        <v>1270</v>
      </c>
      <c r="B1271" s="3" t="s">
        <v>3095</v>
      </c>
      <c r="C1271" s="3" t="s">
        <v>3096</v>
      </c>
      <c r="D1271" s="3" t="s">
        <v>3097</v>
      </c>
      <c r="E1271" s="3" t="s">
        <v>332</v>
      </c>
      <c r="F1271" s="9" t="n">
        <v>45265</v>
      </c>
      <c r="G1271" s="10" t="s">
        <v>196</v>
      </c>
      <c r="H1271" s="11" t="n">
        <v>45265.4375</v>
      </c>
      <c r="I1271" s="3" t="s">
        <v>1375</v>
      </c>
      <c r="J1271" s="1" t="s">
        <v>157</v>
      </c>
      <c r="K1271" s="3" t="s">
        <v>188</v>
      </c>
      <c r="L1271" s="3" t="s">
        <v>159</v>
      </c>
    </row>
    <row r="1272" customFormat="false" ht="18.7" hidden="false" customHeight="true" outlineLevel="0" collapsed="false">
      <c r="A1272" s="8" t="n">
        <v>1271</v>
      </c>
      <c r="B1272" s="3" t="s">
        <v>3098</v>
      </c>
      <c r="C1272" s="3" t="s">
        <v>3099</v>
      </c>
      <c r="D1272" s="3" t="s">
        <v>3100</v>
      </c>
      <c r="E1272" s="3" t="s">
        <v>332</v>
      </c>
      <c r="F1272" s="9" t="n">
        <v>45265</v>
      </c>
      <c r="G1272" s="10" t="s">
        <v>196</v>
      </c>
      <c r="H1272" s="11" t="n">
        <v>45265.4375</v>
      </c>
      <c r="I1272" s="3" t="s">
        <v>1375</v>
      </c>
      <c r="J1272" s="1" t="s">
        <v>157</v>
      </c>
      <c r="K1272" s="3" t="s">
        <v>188</v>
      </c>
      <c r="L1272" s="3" t="s">
        <v>162</v>
      </c>
    </row>
    <row r="1273" customFormat="false" ht="18.7" hidden="false" customHeight="true" outlineLevel="0" collapsed="false">
      <c r="A1273" s="8" t="n">
        <v>1272</v>
      </c>
      <c r="B1273" s="3" t="s">
        <v>3101</v>
      </c>
      <c r="C1273" s="3" t="s">
        <v>3102</v>
      </c>
      <c r="D1273" s="3" t="s">
        <v>3103</v>
      </c>
      <c r="E1273" s="3" t="s">
        <v>436</v>
      </c>
      <c r="F1273" s="9" t="n">
        <v>45265</v>
      </c>
      <c r="G1273" s="10" t="s">
        <v>196</v>
      </c>
      <c r="H1273" s="11" t="n">
        <v>45265.4375</v>
      </c>
      <c r="I1273" s="3" t="s">
        <v>338</v>
      </c>
      <c r="J1273" s="1" t="s">
        <v>157</v>
      </c>
      <c r="K1273" s="3" t="s">
        <v>188</v>
      </c>
      <c r="L1273" s="3" t="s">
        <v>183</v>
      </c>
    </row>
    <row r="1274" customFormat="false" ht="18.7" hidden="false" customHeight="true" outlineLevel="0" collapsed="false">
      <c r="A1274" s="8" t="n">
        <v>1273</v>
      </c>
      <c r="B1274" s="3" t="s">
        <v>3104</v>
      </c>
      <c r="C1274" s="3" t="s">
        <v>3105</v>
      </c>
      <c r="D1274" s="3" t="s">
        <v>3106</v>
      </c>
      <c r="E1274" s="3" t="s">
        <v>332</v>
      </c>
      <c r="F1274" s="9" t="n">
        <v>45265</v>
      </c>
      <c r="G1274" s="10" t="s">
        <v>1517</v>
      </c>
      <c r="H1274" s="11" t="n">
        <v>45265.4444444444</v>
      </c>
      <c r="I1274" s="3" t="s">
        <v>1375</v>
      </c>
      <c r="J1274" s="1" t="s">
        <v>157</v>
      </c>
      <c r="K1274" s="3" t="s">
        <v>188</v>
      </c>
      <c r="L1274" s="3" t="s">
        <v>159</v>
      </c>
    </row>
    <row r="1275" customFormat="false" ht="18.7" hidden="false" customHeight="true" outlineLevel="0" collapsed="false">
      <c r="A1275" s="8" t="n">
        <v>1274</v>
      </c>
      <c r="B1275" s="3" t="s">
        <v>3107</v>
      </c>
      <c r="C1275" s="3" t="s">
        <v>3108</v>
      </c>
      <c r="D1275" s="3" t="s">
        <v>3109</v>
      </c>
      <c r="E1275" s="3" t="s">
        <v>332</v>
      </c>
      <c r="F1275" s="9" t="n">
        <v>45265</v>
      </c>
      <c r="G1275" s="10" t="s">
        <v>1517</v>
      </c>
      <c r="H1275" s="11" t="n">
        <v>45265.4444444444</v>
      </c>
      <c r="I1275" s="3" t="s">
        <v>1375</v>
      </c>
      <c r="J1275" s="1" t="s">
        <v>157</v>
      </c>
      <c r="K1275" s="3" t="s">
        <v>188</v>
      </c>
      <c r="L1275" s="3" t="s">
        <v>159</v>
      </c>
    </row>
    <row r="1276" customFormat="false" ht="18.7" hidden="false" customHeight="true" outlineLevel="0" collapsed="false">
      <c r="A1276" s="8" t="n">
        <v>1275</v>
      </c>
      <c r="B1276" s="3" t="s">
        <v>3110</v>
      </c>
      <c r="C1276" s="3" t="s">
        <v>3111</v>
      </c>
      <c r="D1276" s="3" t="s">
        <v>3112</v>
      </c>
      <c r="E1276" s="3" t="s">
        <v>902</v>
      </c>
      <c r="F1276" s="9" t="n">
        <v>45265</v>
      </c>
      <c r="G1276" s="10" t="s">
        <v>1517</v>
      </c>
      <c r="H1276" s="11" t="n">
        <v>45265.4444444444</v>
      </c>
      <c r="I1276" s="3" t="s">
        <v>1375</v>
      </c>
      <c r="J1276" s="1" t="s">
        <v>157</v>
      </c>
      <c r="K1276" s="3" t="s">
        <v>188</v>
      </c>
      <c r="L1276" s="3" t="s">
        <v>162</v>
      </c>
    </row>
    <row r="1277" customFormat="false" ht="18.7" hidden="false" customHeight="true" outlineLevel="0" collapsed="false">
      <c r="A1277" s="8" t="n">
        <v>1276</v>
      </c>
      <c r="B1277" s="3" t="s">
        <v>3113</v>
      </c>
      <c r="C1277" s="3" t="s">
        <v>3114</v>
      </c>
      <c r="D1277" s="3" t="s">
        <v>3115</v>
      </c>
      <c r="E1277" s="3" t="s">
        <v>332</v>
      </c>
      <c r="F1277" s="9" t="n">
        <v>45265</v>
      </c>
      <c r="G1277" s="10" t="s">
        <v>1521</v>
      </c>
      <c r="H1277" s="11" t="n">
        <v>45265.4513888889</v>
      </c>
      <c r="I1277" s="3" t="s">
        <v>1375</v>
      </c>
      <c r="J1277" s="1" t="s">
        <v>157</v>
      </c>
      <c r="K1277" s="3" t="s">
        <v>188</v>
      </c>
      <c r="L1277" s="3" t="s">
        <v>162</v>
      </c>
    </row>
    <row r="1278" customFormat="false" ht="18.7" hidden="false" customHeight="true" outlineLevel="0" collapsed="false">
      <c r="A1278" s="8" t="n">
        <v>1277</v>
      </c>
      <c r="B1278" s="3" t="s">
        <v>3116</v>
      </c>
      <c r="C1278" s="3" t="s">
        <v>3117</v>
      </c>
      <c r="D1278" s="3" t="s">
        <v>3118</v>
      </c>
      <c r="E1278" s="3" t="s">
        <v>332</v>
      </c>
      <c r="F1278" s="9" t="n">
        <v>45265</v>
      </c>
      <c r="G1278" s="10" t="s">
        <v>1521</v>
      </c>
      <c r="H1278" s="11" t="n">
        <v>45265.4513888889</v>
      </c>
      <c r="I1278" s="3" t="s">
        <v>1375</v>
      </c>
      <c r="J1278" s="1" t="s">
        <v>157</v>
      </c>
      <c r="K1278" s="3" t="s">
        <v>188</v>
      </c>
      <c r="L1278" s="3" t="s">
        <v>162</v>
      </c>
    </row>
    <row r="1279" customFormat="false" ht="18.7" hidden="false" customHeight="true" outlineLevel="0" collapsed="false">
      <c r="A1279" s="8" t="n">
        <v>1278</v>
      </c>
      <c r="B1279" s="3" t="s">
        <v>3119</v>
      </c>
      <c r="C1279" s="3" t="s">
        <v>3120</v>
      </c>
      <c r="D1279" s="3" t="s">
        <v>3121</v>
      </c>
      <c r="E1279" s="3" t="s">
        <v>902</v>
      </c>
      <c r="F1279" s="9" t="n">
        <v>45265</v>
      </c>
      <c r="G1279" s="10" t="s">
        <v>1521</v>
      </c>
      <c r="H1279" s="11" t="n">
        <v>45265.4513888889</v>
      </c>
      <c r="I1279" s="3" t="s">
        <v>1375</v>
      </c>
      <c r="J1279" s="1" t="s">
        <v>157</v>
      </c>
      <c r="K1279" s="3" t="s">
        <v>188</v>
      </c>
      <c r="L1279" s="3" t="s">
        <v>162</v>
      </c>
    </row>
    <row r="1280" customFormat="false" ht="18.7" hidden="false" customHeight="true" outlineLevel="0" collapsed="false">
      <c r="A1280" s="8" t="n">
        <v>1279</v>
      </c>
      <c r="B1280" s="3" t="s">
        <v>3122</v>
      </c>
      <c r="C1280" s="3" t="s">
        <v>3123</v>
      </c>
      <c r="D1280" s="3" t="s">
        <v>3124</v>
      </c>
      <c r="E1280" s="3" t="s">
        <v>436</v>
      </c>
      <c r="F1280" s="9" t="n">
        <v>45265</v>
      </c>
      <c r="G1280" s="10" t="s">
        <v>333</v>
      </c>
      <c r="H1280" s="11" t="n">
        <v>45265.5625</v>
      </c>
      <c r="I1280" s="3" t="s">
        <v>338</v>
      </c>
      <c r="J1280" s="1" t="s">
        <v>157</v>
      </c>
      <c r="K1280" s="3" t="s">
        <v>2766</v>
      </c>
      <c r="L1280" s="3" t="s">
        <v>183</v>
      </c>
    </row>
    <row r="1281" customFormat="false" ht="18.7" hidden="false" customHeight="true" outlineLevel="0" collapsed="false">
      <c r="A1281" s="8" t="n">
        <v>1280</v>
      </c>
      <c r="B1281" s="3" t="s">
        <v>3125</v>
      </c>
      <c r="C1281" s="3" t="s">
        <v>3126</v>
      </c>
      <c r="D1281" s="3" t="s">
        <v>3127</v>
      </c>
      <c r="E1281" s="3" t="s">
        <v>436</v>
      </c>
      <c r="F1281" s="9" t="n">
        <v>45265</v>
      </c>
      <c r="G1281" s="10" t="s">
        <v>250</v>
      </c>
      <c r="H1281" s="11" t="n">
        <v>45265.5833333333</v>
      </c>
      <c r="I1281" s="3" t="s">
        <v>338</v>
      </c>
      <c r="J1281" s="1" t="s">
        <v>157</v>
      </c>
      <c r="K1281" s="3" t="s">
        <v>2766</v>
      </c>
      <c r="L1281" s="3" t="s">
        <v>183</v>
      </c>
    </row>
    <row r="1282" customFormat="false" ht="18.7" hidden="false" customHeight="true" outlineLevel="0" collapsed="false">
      <c r="A1282" s="8" t="n">
        <v>1281</v>
      </c>
      <c r="B1282" s="3" t="s">
        <v>3128</v>
      </c>
      <c r="C1282" s="3" t="s">
        <v>3129</v>
      </c>
      <c r="D1282" s="3" t="s">
        <v>3130</v>
      </c>
      <c r="E1282" s="3" t="s">
        <v>436</v>
      </c>
      <c r="F1282" s="9" t="n">
        <v>45265</v>
      </c>
      <c r="G1282" s="10" t="s">
        <v>258</v>
      </c>
      <c r="H1282" s="11" t="n">
        <v>45265.6041666667</v>
      </c>
      <c r="I1282" s="3" t="s">
        <v>338</v>
      </c>
      <c r="J1282" s="1" t="s">
        <v>157</v>
      </c>
      <c r="K1282" s="3" t="s">
        <v>2766</v>
      </c>
      <c r="L1282" s="3" t="s">
        <v>183</v>
      </c>
    </row>
    <row r="1283" customFormat="false" ht="18.7" hidden="false" customHeight="true" outlineLevel="0" collapsed="false">
      <c r="A1283" s="8" t="n">
        <v>1282</v>
      </c>
      <c r="B1283" s="3" t="s">
        <v>3131</v>
      </c>
      <c r="C1283" s="3" t="s">
        <v>3132</v>
      </c>
      <c r="D1283" s="3" t="s">
        <v>3133</v>
      </c>
      <c r="E1283" s="3" t="s">
        <v>436</v>
      </c>
      <c r="F1283" s="9" t="n">
        <v>45265</v>
      </c>
      <c r="G1283" s="10" t="s">
        <v>218</v>
      </c>
      <c r="H1283" s="11" t="n">
        <v>45265.625</v>
      </c>
      <c r="I1283" s="3" t="s">
        <v>338</v>
      </c>
      <c r="J1283" s="1" t="s">
        <v>157</v>
      </c>
      <c r="K1283" s="3" t="s">
        <v>2766</v>
      </c>
      <c r="L1283" s="3" t="s">
        <v>183</v>
      </c>
    </row>
    <row r="1284" customFormat="false" ht="18.7" hidden="false" customHeight="true" outlineLevel="0" collapsed="false">
      <c r="A1284" s="8" t="n">
        <v>1283</v>
      </c>
      <c r="B1284" s="3" t="s">
        <v>2431</v>
      </c>
      <c r="C1284" s="3" t="s">
        <v>2432</v>
      </c>
      <c r="D1284" s="3" t="s">
        <v>2433</v>
      </c>
      <c r="E1284" s="3" t="s">
        <v>332</v>
      </c>
      <c r="F1284" s="9" t="n">
        <v>45266</v>
      </c>
      <c r="G1284" s="10" t="s">
        <v>1619</v>
      </c>
      <c r="H1284" s="11" t="n">
        <v>45266.3680555556</v>
      </c>
      <c r="I1284" s="3" t="s">
        <v>823</v>
      </c>
      <c r="J1284" s="1" t="s">
        <v>157</v>
      </c>
      <c r="K1284" s="3" t="s">
        <v>188</v>
      </c>
      <c r="L1284" s="3" t="s">
        <v>162</v>
      </c>
    </row>
    <row r="1285" customFormat="false" ht="18.7" hidden="false" customHeight="true" outlineLevel="0" collapsed="false">
      <c r="A1285" s="8" t="n">
        <v>1284</v>
      </c>
      <c r="B1285" s="3" t="s">
        <v>3134</v>
      </c>
      <c r="C1285" s="3" t="s">
        <v>3135</v>
      </c>
      <c r="D1285" s="3" t="s">
        <v>3136</v>
      </c>
      <c r="E1285" s="3" t="s">
        <v>332</v>
      </c>
      <c r="F1285" s="9" t="n">
        <v>45266</v>
      </c>
      <c r="G1285" s="10" t="s">
        <v>349</v>
      </c>
      <c r="H1285" s="11" t="n">
        <v>45266.375</v>
      </c>
      <c r="I1285" s="3" t="s">
        <v>338</v>
      </c>
      <c r="J1285" s="1" t="s">
        <v>157</v>
      </c>
      <c r="K1285" s="3" t="s">
        <v>2766</v>
      </c>
      <c r="L1285" s="3" t="s">
        <v>183</v>
      </c>
    </row>
    <row r="1286" customFormat="false" ht="18.7" hidden="false" customHeight="true" outlineLevel="0" collapsed="false">
      <c r="A1286" s="8" t="n">
        <v>1285</v>
      </c>
      <c r="B1286" s="3" t="s">
        <v>3137</v>
      </c>
      <c r="C1286" s="3" t="s">
        <v>3138</v>
      </c>
      <c r="D1286" s="3" t="s">
        <v>3139</v>
      </c>
      <c r="E1286" s="3" t="s">
        <v>332</v>
      </c>
      <c r="F1286" s="9" t="n">
        <v>45266</v>
      </c>
      <c r="G1286" s="10" t="s">
        <v>311</v>
      </c>
      <c r="H1286" s="11" t="n">
        <v>45266.4166666667</v>
      </c>
      <c r="I1286" s="3" t="s">
        <v>338</v>
      </c>
      <c r="J1286" s="1" t="s">
        <v>157</v>
      </c>
      <c r="K1286" s="3" t="s">
        <v>188</v>
      </c>
      <c r="L1286" s="3" t="s">
        <v>183</v>
      </c>
    </row>
    <row r="1287" customFormat="false" ht="18.7" hidden="false" customHeight="true" outlineLevel="0" collapsed="false">
      <c r="A1287" s="8" t="n">
        <v>1286</v>
      </c>
      <c r="B1287" s="3" t="s">
        <v>3140</v>
      </c>
      <c r="C1287" s="3" t="s">
        <v>3141</v>
      </c>
      <c r="D1287" s="3" t="s">
        <v>3142</v>
      </c>
      <c r="E1287" s="3" t="s">
        <v>332</v>
      </c>
      <c r="F1287" s="9" t="n">
        <v>45266</v>
      </c>
      <c r="G1287" s="10" t="s">
        <v>333</v>
      </c>
      <c r="H1287" s="11" t="n">
        <v>45266.5625</v>
      </c>
      <c r="I1287" s="3" t="s">
        <v>338</v>
      </c>
      <c r="J1287" s="1" t="s">
        <v>157</v>
      </c>
      <c r="K1287" s="3" t="s">
        <v>2766</v>
      </c>
      <c r="L1287" s="3" t="s">
        <v>183</v>
      </c>
    </row>
    <row r="1288" customFormat="false" ht="18.7" hidden="false" customHeight="true" outlineLevel="0" collapsed="false">
      <c r="A1288" s="8" t="n">
        <v>1287</v>
      </c>
      <c r="B1288" s="3" t="s">
        <v>2071</v>
      </c>
      <c r="C1288" s="3" t="s">
        <v>2072</v>
      </c>
      <c r="D1288" s="3" t="s">
        <v>2073</v>
      </c>
      <c r="E1288" s="3" t="s">
        <v>332</v>
      </c>
      <c r="F1288" s="9" t="n">
        <v>45267</v>
      </c>
      <c r="G1288" s="10" t="s">
        <v>930</v>
      </c>
      <c r="H1288" s="11" t="n">
        <v>45267.3541666667</v>
      </c>
      <c r="I1288" s="3" t="s">
        <v>338</v>
      </c>
      <c r="J1288" s="1" t="s">
        <v>157</v>
      </c>
      <c r="K1288" s="3" t="s">
        <v>188</v>
      </c>
      <c r="L1288" s="3" t="s">
        <v>183</v>
      </c>
    </row>
    <row r="1289" customFormat="false" ht="18.7" hidden="false" customHeight="true" outlineLevel="0" collapsed="false">
      <c r="A1289" s="8" t="n">
        <v>1288</v>
      </c>
      <c r="B1289" s="3" t="s">
        <v>3143</v>
      </c>
      <c r="C1289" s="3" t="s">
        <v>3144</v>
      </c>
      <c r="D1289" s="3" t="s">
        <v>3145</v>
      </c>
      <c r="E1289" s="3" t="s">
        <v>332</v>
      </c>
      <c r="F1289" s="9" t="n">
        <v>45267</v>
      </c>
      <c r="G1289" s="10" t="s">
        <v>311</v>
      </c>
      <c r="H1289" s="11" t="n">
        <v>45267.4166666667</v>
      </c>
      <c r="I1289" s="3" t="s">
        <v>338</v>
      </c>
      <c r="J1289" s="1" t="s">
        <v>157</v>
      </c>
      <c r="K1289" s="3" t="s">
        <v>188</v>
      </c>
      <c r="L1289" s="3" t="s">
        <v>183</v>
      </c>
    </row>
    <row r="1290" customFormat="false" ht="18.7" hidden="false" customHeight="true" outlineLevel="0" collapsed="false">
      <c r="A1290" s="8" t="n">
        <v>1289</v>
      </c>
      <c r="B1290" s="3" t="s">
        <v>3146</v>
      </c>
      <c r="C1290" s="3" t="s">
        <v>3147</v>
      </c>
      <c r="D1290" s="3" t="s">
        <v>3148</v>
      </c>
      <c r="E1290" s="3" t="s">
        <v>332</v>
      </c>
      <c r="F1290" s="9" t="n">
        <v>45267</v>
      </c>
      <c r="G1290" s="10" t="s">
        <v>196</v>
      </c>
      <c r="H1290" s="11" t="n">
        <v>45267.4375</v>
      </c>
      <c r="I1290" s="3" t="s">
        <v>338</v>
      </c>
      <c r="J1290" s="1" t="s">
        <v>157</v>
      </c>
      <c r="K1290" s="3" t="s">
        <v>188</v>
      </c>
      <c r="L1290" s="3" t="s">
        <v>183</v>
      </c>
    </row>
    <row r="1291" customFormat="false" ht="18.7" hidden="false" customHeight="true" outlineLevel="0" collapsed="false">
      <c r="A1291" s="8" t="n">
        <v>1290</v>
      </c>
      <c r="B1291" s="3" t="s">
        <v>3149</v>
      </c>
      <c r="C1291" s="3" t="s">
        <v>3150</v>
      </c>
      <c r="D1291" s="3" t="s">
        <v>3151</v>
      </c>
      <c r="E1291" s="3" t="s">
        <v>332</v>
      </c>
      <c r="F1291" s="9" t="n">
        <v>45267</v>
      </c>
      <c r="G1291" s="10" t="s">
        <v>316</v>
      </c>
      <c r="H1291" s="11" t="n">
        <v>45267.4583333333</v>
      </c>
      <c r="I1291" s="3" t="s">
        <v>338</v>
      </c>
      <c r="J1291" s="1" t="s">
        <v>157</v>
      </c>
      <c r="K1291" s="3" t="s">
        <v>188</v>
      </c>
      <c r="L1291" s="3" t="s">
        <v>183</v>
      </c>
    </row>
    <row r="1292" customFormat="false" ht="18.7" hidden="false" customHeight="true" outlineLevel="0" collapsed="false">
      <c r="A1292" s="8" t="n">
        <v>1291</v>
      </c>
      <c r="B1292" s="3" t="s">
        <v>3152</v>
      </c>
      <c r="C1292" s="3" t="s">
        <v>3153</v>
      </c>
      <c r="D1292" s="3" t="s">
        <v>3154</v>
      </c>
      <c r="E1292" s="3" t="s">
        <v>332</v>
      </c>
      <c r="F1292" s="9" t="n">
        <v>45268</v>
      </c>
      <c r="G1292" s="10" t="s">
        <v>349</v>
      </c>
      <c r="H1292" s="11" t="n">
        <v>45268.375</v>
      </c>
      <c r="I1292" s="3" t="s">
        <v>338</v>
      </c>
      <c r="J1292" s="1" t="s">
        <v>157</v>
      </c>
      <c r="K1292" s="3" t="s">
        <v>188</v>
      </c>
      <c r="L1292" s="3" t="s">
        <v>183</v>
      </c>
    </row>
    <row r="1293" customFormat="false" ht="18.7" hidden="false" customHeight="true" outlineLevel="0" collapsed="false">
      <c r="A1293" s="8" t="n">
        <v>1292</v>
      </c>
      <c r="B1293" s="3" t="s">
        <v>3155</v>
      </c>
      <c r="C1293" s="3" t="s">
        <v>3156</v>
      </c>
      <c r="D1293" s="3" t="s">
        <v>3157</v>
      </c>
      <c r="E1293" s="3" t="s">
        <v>332</v>
      </c>
      <c r="F1293" s="9" t="n">
        <v>45268</v>
      </c>
      <c r="G1293" s="10" t="s">
        <v>311</v>
      </c>
      <c r="H1293" s="11" t="n">
        <v>45268.4166666667</v>
      </c>
      <c r="I1293" s="3" t="s">
        <v>338</v>
      </c>
      <c r="J1293" s="1" t="s">
        <v>157</v>
      </c>
      <c r="K1293" s="3" t="s">
        <v>188</v>
      </c>
      <c r="L1293" s="3" t="s">
        <v>159</v>
      </c>
    </row>
    <row r="1294" customFormat="false" ht="18.7" hidden="false" customHeight="true" outlineLevel="0" collapsed="false">
      <c r="A1294" s="8" t="n">
        <v>1293</v>
      </c>
      <c r="B1294" s="3" t="s">
        <v>2443</v>
      </c>
      <c r="C1294" s="3" t="s">
        <v>2444</v>
      </c>
      <c r="D1294" s="3" t="s">
        <v>2445</v>
      </c>
      <c r="E1294" s="3" t="s">
        <v>788</v>
      </c>
      <c r="F1294" s="9" t="n">
        <v>45268</v>
      </c>
      <c r="G1294" s="10" t="s">
        <v>533</v>
      </c>
      <c r="H1294" s="11" t="n">
        <v>45268.6666666667</v>
      </c>
      <c r="I1294" s="3" t="s">
        <v>486</v>
      </c>
      <c r="J1294" s="1" t="s">
        <v>157</v>
      </c>
      <c r="K1294" s="3" t="s">
        <v>188</v>
      </c>
      <c r="L1294" s="3" t="s">
        <v>162</v>
      </c>
    </row>
    <row r="1295" customFormat="false" ht="18.7" hidden="false" customHeight="true" outlineLevel="0" collapsed="false">
      <c r="A1295" s="8" t="n">
        <v>1294</v>
      </c>
      <c r="B1295" s="3" t="s">
        <v>3158</v>
      </c>
      <c r="C1295" s="3" t="s">
        <v>3159</v>
      </c>
      <c r="D1295" s="3" t="s">
        <v>3160</v>
      </c>
      <c r="E1295" s="3" t="s">
        <v>332</v>
      </c>
      <c r="F1295" s="9" t="n">
        <v>45273</v>
      </c>
      <c r="G1295" s="10" t="s">
        <v>333</v>
      </c>
      <c r="H1295" s="11" t="n">
        <v>45273.5625</v>
      </c>
      <c r="I1295" s="3" t="s">
        <v>338</v>
      </c>
      <c r="J1295" s="1" t="s">
        <v>157</v>
      </c>
      <c r="K1295" s="3" t="s">
        <v>188</v>
      </c>
      <c r="L1295" s="3" t="s">
        <v>183</v>
      </c>
    </row>
    <row r="1296" customFormat="false" ht="18.7" hidden="false" customHeight="true" outlineLevel="0" collapsed="false">
      <c r="A1296" s="8" t="n">
        <v>1295</v>
      </c>
      <c r="B1296" s="3" t="s">
        <v>3161</v>
      </c>
      <c r="C1296" s="3" t="s">
        <v>3162</v>
      </c>
      <c r="D1296" s="3" t="s">
        <v>3163</v>
      </c>
      <c r="E1296" s="3" t="s">
        <v>455</v>
      </c>
      <c r="F1296" s="9" t="n">
        <v>45274</v>
      </c>
      <c r="G1296" s="10" t="s">
        <v>930</v>
      </c>
      <c r="H1296" s="11" t="n">
        <v>45274.3541666667</v>
      </c>
      <c r="I1296" s="3" t="s">
        <v>486</v>
      </c>
      <c r="J1296" s="1" t="s">
        <v>157</v>
      </c>
      <c r="K1296" s="3" t="s">
        <v>188</v>
      </c>
      <c r="L1296" s="3" t="s">
        <v>159</v>
      </c>
    </row>
    <row r="1297" customFormat="false" ht="18.7" hidden="false" customHeight="true" outlineLevel="0" collapsed="false">
      <c r="A1297" s="8" t="n">
        <v>1296</v>
      </c>
      <c r="B1297" s="3" t="s">
        <v>3164</v>
      </c>
      <c r="C1297" s="3" t="s">
        <v>3165</v>
      </c>
      <c r="D1297" s="3" t="s">
        <v>3166</v>
      </c>
      <c r="E1297" s="3" t="s">
        <v>441</v>
      </c>
      <c r="F1297" s="9" t="n">
        <v>45274</v>
      </c>
      <c r="G1297" s="10" t="s">
        <v>349</v>
      </c>
      <c r="H1297" s="11" t="n">
        <v>45274.375</v>
      </c>
      <c r="I1297" s="3" t="s">
        <v>338</v>
      </c>
      <c r="J1297" s="1" t="s">
        <v>157</v>
      </c>
      <c r="K1297" s="3" t="s">
        <v>188</v>
      </c>
      <c r="L1297" s="3" t="s">
        <v>183</v>
      </c>
    </row>
    <row r="1298" customFormat="false" ht="18.7" hidden="false" customHeight="true" outlineLevel="0" collapsed="false">
      <c r="A1298" s="8" t="n">
        <v>1297</v>
      </c>
      <c r="B1298" s="3" t="s">
        <v>3167</v>
      </c>
      <c r="C1298" s="3" t="s">
        <v>3168</v>
      </c>
      <c r="D1298" s="3" t="s">
        <v>3169</v>
      </c>
      <c r="E1298" s="3" t="s">
        <v>332</v>
      </c>
      <c r="F1298" s="9" t="n">
        <v>45274</v>
      </c>
      <c r="G1298" s="10" t="s">
        <v>437</v>
      </c>
      <c r="H1298" s="11" t="n">
        <v>45274.3958333333</v>
      </c>
      <c r="I1298" s="3" t="s">
        <v>338</v>
      </c>
      <c r="J1298" s="1" t="s">
        <v>157</v>
      </c>
      <c r="K1298" s="3" t="s">
        <v>188</v>
      </c>
      <c r="L1298" s="3" t="s">
        <v>183</v>
      </c>
    </row>
    <row r="1299" customFormat="false" ht="18.7" hidden="false" customHeight="true" outlineLevel="0" collapsed="false">
      <c r="A1299" s="8" t="n">
        <v>1298</v>
      </c>
      <c r="B1299" s="3" t="s">
        <v>2455</v>
      </c>
      <c r="C1299" s="3" t="s">
        <v>2456</v>
      </c>
      <c r="D1299" s="3" t="s">
        <v>2457</v>
      </c>
      <c r="E1299" s="3" t="s">
        <v>332</v>
      </c>
      <c r="F1299" s="9" t="n">
        <v>45274</v>
      </c>
      <c r="G1299" s="10" t="s">
        <v>224</v>
      </c>
      <c r="H1299" s="11" t="n">
        <v>45274.6458333333</v>
      </c>
      <c r="I1299" s="3" t="s">
        <v>338</v>
      </c>
      <c r="J1299" s="1" t="s">
        <v>157</v>
      </c>
      <c r="K1299" s="3" t="s">
        <v>2766</v>
      </c>
      <c r="L1299" s="3" t="s">
        <v>183</v>
      </c>
    </row>
    <row r="1300" customFormat="false" ht="18.7" hidden="false" customHeight="true" outlineLevel="0" collapsed="false">
      <c r="A1300" s="8" t="n">
        <v>1299</v>
      </c>
      <c r="B1300" s="3" t="s">
        <v>3155</v>
      </c>
      <c r="C1300" s="3" t="s">
        <v>3156</v>
      </c>
      <c r="D1300" s="3" t="s">
        <v>3157</v>
      </c>
      <c r="E1300" s="3" t="s">
        <v>332</v>
      </c>
      <c r="F1300" s="9" t="n">
        <v>45275</v>
      </c>
      <c r="G1300" s="10" t="s">
        <v>1294</v>
      </c>
      <c r="H1300" s="11" t="n">
        <v>45275.5416666667</v>
      </c>
      <c r="I1300" s="3" t="s">
        <v>338</v>
      </c>
      <c r="J1300" s="1" t="s">
        <v>157</v>
      </c>
      <c r="K1300" s="3" t="s">
        <v>188</v>
      </c>
      <c r="L1300" s="3" t="s">
        <v>162</v>
      </c>
    </row>
    <row r="1301" customFormat="false" ht="18.7" hidden="false" customHeight="true" outlineLevel="0" collapsed="false">
      <c r="A1301" s="8" t="n">
        <v>1300</v>
      </c>
      <c r="B1301" s="3" t="s">
        <v>2780</v>
      </c>
      <c r="C1301" s="3" t="s">
        <v>2781</v>
      </c>
      <c r="D1301" s="3" t="s">
        <v>2782</v>
      </c>
      <c r="E1301" s="3" t="s">
        <v>332</v>
      </c>
      <c r="F1301" s="9" t="n">
        <v>45278</v>
      </c>
      <c r="G1301" s="10" t="s">
        <v>930</v>
      </c>
      <c r="H1301" s="11" t="n">
        <v>45278.3541666667</v>
      </c>
      <c r="I1301" s="3" t="s">
        <v>338</v>
      </c>
      <c r="J1301" s="1" t="s">
        <v>157</v>
      </c>
      <c r="K1301" s="3" t="s">
        <v>188</v>
      </c>
      <c r="L1301" s="3" t="s">
        <v>183</v>
      </c>
    </row>
    <row r="1302" customFormat="false" ht="18.7" hidden="false" customHeight="true" outlineLevel="0" collapsed="false">
      <c r="A1302" s="8" t="n">
        <v>1301</v>
      </c>
      <c r="B1302" s="3" t="s">
        <v>2796</v>
      </c>
      <c r="C1302" s="3" t="s">
        <v>2797</v>
      </c>
      <c r="D1302" s="3" t="s">
        <v>2798</v>
      </c>
      <c r="E1302" s="3" t="s">
        <v>154</v>
      </c>
      <c r="F1302" s="9" t="n">
        <v>45278</v>
      </c>
      <c r="G1302" s="10" t="s">
        <v>349</v>
      </c>
      <c r="H1302" s="11" t="n">
        <v>45278.375</v>
      </c>
      <c r="I1302" s="3" t="s">
        <v>182</v>
      </c>
      <c r="J1302" s="1" t="s">
        <v>157</v>
      </c>
      <c r="K1302" s="3" t="s">
        <v>188</v>
      </c>
      <c r="L1302" s="3" t="s">
        <v>159</v>
      </c>
    </row>
    <row r="1303" customFormat="false" ht="18.7" hidden="false" customHeight="true" outlineLevel="0" collapsed="false">
      <c r="A1303" s="8" t="n">
        <v>1302</v>
      </c>
      <c r="B1303" s="3" t="s">
        <v>3170</v>
      </c>
      <c r="C1303" s="3" t="s">
        <v>3171</v>
      </c>
      <c r="D1303" s="3" t="s">
        <v>3172</v>
      </c>
      <c r="E1303" s="3" t="s">
        <v>154</v>
      </c>
      <c r="F1303" s="9" t="n">
        <v>45278</v>
      </c>
      <c r="G1303" s="10" t="s">
        <v>187</v>
      </c>
      <c r="H1303" s="11" t="n">
        <v>45278.40625</v>
      </c>
      <c r="I1303" s="3" t="s">
        <v>359</v>
      </c>
      <c r="J1303" s="1" t="s">
        <v>157</v>
      </c>
      <c r="K1303" s="3" t="s">
        <v>188</v>
      </c>
      <c r="L1303" s="3" t="s">
        <v>183</v>
      </c>
    </row>
    <row r="1304" customFormat="false" ht="18.7" hidden="false" customHeight="true" outlineLevel="0" collapsed="false">
      <c r="A1304" s="8" t="n">
        <v>1303</v>
      </c>
      <c r="B1304" s="3" t="s">
        <v>3170</v>
      </c>
      <c r="C1304" s="3" t="s">
        <v>3171</v>
      </c>
      <c r="D1304" s="3" t="s">
        <v>3172</v>
      </c>
      <c r="E1304" s="3" t="s">
        <v>154</v>
      </c>
      <c r="F1304" s="9" t="n">
        <v>45278</v>
      </c>
      <c r="G1304" s="10" t="s">
        <v>189</v>
      </c>
      <c r="H1304" s="11" t="n">
        <v>45278.4069444444</v>
      </c>
      <c r="I1304" s="3" t="s">
        <v>161</v>
      </c>
      <c r="J1304" s="1" t="s">
        <v>157</v>
      </c>
      <c r="K1304" s="3" t="s">
        <v>188</v>
      </c>
      <c r="L1304" s="3" t="s">
        <v>183</v>
      </c>
    </row>
    <row r="1305" customFormat="false" ht="18.7" hidden="false" customHeight="true" outlineLevel="0" collapsed="false">
      <c r="A1305" s="8" t="n">
        <v>1304</v>
      </c>
      <c r="B1305" s="3" t="s">
        <v>3173</v>
      </c>
      <c r="C1305" s="3" t="s">
        <v>3174</v>
      </c>
      <c r="D1305" s="3" t="s">
        <v>3175</v>
      </c>
      <c r="E1305" s="3" t="s">
        <v>154</v>
      </c>
      <c r="F1305" s="9" t="n">
        <v>45278</v>
      </c>
      <c r="G1305" s="10" t="s">
        <v>196</v>
      </c>
      <c r="H1305" s="11" t="n">
        <v>45278.4375</v>
      </c>
      <c r="I1305" s="3" t="s">
        <v>359</v>
      </c>
      <c r="J1305" s="1" t="s">
        <v>157</v>
      </c>
      <c r="K1305" s="3" t="s">
        <v>188</v>
      </c>
      <c r="L1305" s="3" t="s">
        <v>159</v>
      </c>
    </row>
    <row r="1306" customFormat="false" ht="18.7" hidden="false" customHeight="true" outlineLevel="0" collapsed="false">
      <c r="A1306" s="8" t="n">
        <v>1305</v>
      </c>
      <c r="B1306" s="3" t="s">
        <v>3173</v>
      </c>
      <c r="C1306" s="3" t="s">
        <v>3174</v>
      </c>
      <c r="D1306" s="3" t="s">
        <v>3175</v>
      </c>
      <c r="E1306" s="3" t="s">
        <v>154</v>
      </c>
      <c r="F1306" s="9" t="n">
        <v>45278</v>
      </c>
      <c r="G1306" s="10" t="s">
        <v>754</v>
      </c>
      <c r="H1306" s="11" t="n">
        <v>45278.4381944444</v>
      </c>
      <c r="I1306" s="3" t="s">
        <v>161</v>
      </c>
      <c r="J1306" s="1" t="s">
        <v>157</v>
      </c>
      <c r="K1306" s="3" t="s">
        <v>188</v>
      </c>
      <c r="L1306" s="3" t="s">
        <v>183</v>
      </c>
    </row>
    <row r="1307" customFormat="false" ht="18.7" hidden="false" customHeight="true" outlineLevel="0" collapsed="false">
      <c r="A1307" s="8" t="n">
        <v>1306</v>
      </c>
      <c r="B1307" s="3" t="s">
        <v>3176</v>
      </c>
      <c r="C1307" s="3" t="s">
        <v>3177</v>
      </c>
      <c r="D1307" s="3" t="s">
        <v>3178</v>
      </c>
      <c r="E1307" s="3" t="s">
        <v>154</v>
      </c>
      <c r="F1307" s="9" t="n">
        <v>45278</v>
      </c>
      <c r="G1307" s="10" t="s">
        <v>167</v>
      </c>
      <c r="H1307" s="11" t="n">
        <v>45278.46875</v>
      </c>
      <c r="I1307" s="3" t="s">
        <v>359</v>
      </c>
      <c r="J1307" s="1" t="s">
        <v>157</v>
      </c>
      <c r="K1307" s="3" t="s">
        <v>188</v>
      </c>
      <c r="L1307" s="3" t="s">
        <v>183</v>
      </c>
    </row>
    <row r="1308" customFormat="false" ht="18.7" hidden="false" customHeight="true" outlineLevel="0" collapsed="false">
      <c r="A1308" s="8" t="n">
        <v>1307</v>
      </c>
      <c r="B1308" s="3" t="s">
        <v>3179</v>
      </c>
      <c r="C1308" s="3" t="s">
        <v>3180</v>
      </c>
      <c r="D1308" s="3" t="s">
        <v>3181</v>
      </c>
      <c r="E1308" s="3" t="s">
        <v>154</v>
      </c>
      <c r="F1308" s="9" t="n">
        <v>45278</v>
      </c>
      <c r="G1308" s="10" t="s">
        <v>333</v>
      </c>
      <c r="H1308" s="11" t="n">
        <v>45278.5625</v>
      </c>
      <c r="I1308" s="3" t="s">
        <v>359</v>
      </c>
      <c r="J1308" s="1" t="s">
        <v>157</v>
      </c>
      <c r="K1308" s="3" t="s">
        <v>2766</v>
      </c>
      <c r="L1308" s="3" t="s">
        <v>183</v>
      </c>
    </row>
    <row r="1309" customFormat="false" ht="18.7" hidden="false" customHeight="true" outlineLevel="0" collapsed="false">
      <c r="A1309" s="8" t="n">
        <v>1308</v>
      </c>
      <c r="B1309" s="3" t="s">
        <v>3179</v>
      </c>
      <c r="C1309" s="3" t="s">
        <v>3180</v>
      </c>
      <c r="D1309" s="3" t="s">
        <v>3181</v>
      </c>
      <c r="E1309" s="3" t="s">
        <v>154</v>
      </c>
      <c r="F1309" s="9" t="n">
        <v>45278</v>
      </c>
      <c r="G1309" s="10" t="s">
        <v>371</v>
      </c>
      <c r="H1309" s="11" t="n">
        <v>45278.5631944445</v>
      </c>
      <c r="I1309" s="3" t="s">
        <v>161</v>
      </c>
      <c r="J1309" s="1" t="s">
        <v>157</v>
      </c>
      <c r="K1309" s="3" t="s">
        <v>2766</v>
      </c>
      <c r="L1309" s="3" t="s">
        <v>183</v>
      </c>
    </row>
    <row r="1310" customFormat="false" ht="18.7" hidden="false" customHeight="true" outlineLevel="0" collapsed="false">
      <c r="A1310" s="8" t="n">
        <v>1309</v>
      </c>
      <c r="B1310" s="3" t="s">
        <v>3182</v>
      </c>
      <c r="C1310" s="3" t="s">
        <v>3183</v>
      </c>
      <c r="D1310" s="3" t="s">
        <v>3184</v>
      </c>
      <c r="E1310" s="3" t="s">
        <v>223</v>
      </c>
      <c r="F1310" s="9" t="n">
        <v>45278</v>
      </c>
      <c r="G1310" s="10" t="s">
        <v>213</v>
      </c>
      <c r="H1310" s="11" t="n">
        <v>45278.59375</v>
      </c>
      <c r="I1310" s="3" t="s">
        <v>359</v>
      </c>
      <c r="J1310" s="1" t="s">
        <v>157</v>
      </c>
      <c r="K1310" s="3" t="s">
        <v>188</v>
      </c>
      <c r="L1310" s="3" t="s">
        <v>496</v>
      </c>
    </row>
    <row r="1311" customFormat="false" ht="18.7" hidden="false" customHeight="true" outlineLevel="0" collapsed="false">
      <c r="A1311" s="8" t="n">
        <v>1310</v>
      </c>
      <c r="B1311" s="3" t="s">
        <v>3185</v>
      </c>
      <c r="C1311" s="3" t="s">
        <v>3186</v>
      </c>
      <c r="D1311" s="3" t="s">
        <v>3187</v>
      </c>
      <c r="E1311" s="3" t="s">
        <v>154</v>
      </c>
      <c r="F1311" s="9" t="n">
        <v>45278</v>
      </c>
      <c r="G1311" s="10" t="s">
        <v>213</v>
      </c>
      <c r="H1311" s="11" t="n">
        <v>45278.59375</v>
      </c>
      <c r="I1311" s="3" t="s">
        <v>156</v>
      </c>
      <c r="J1311" s="1" t="s">
        <v>157</v>
      </c>
      <c r="K1311" s="3" t="s">
        <v>2766</v>
      </c>
      <c r="L1311" s="3" t="s">
        <v>183</v>
      </c>
    </row>
    <row r="1312" customFormat="false" ht="18.7" hidden="false" customHeight="true" outlineLevel="0" collapsed="false">
      <c r="A1312" s="8" t="n">
        <v>1311</v>
      </c>
      <c r="B1312" s="3" t="s">
        <v>3185</v>
      </c>
      <c r="C1312" s="3" t="s">
        <v>3186</v>
      </c>
      <c r="D1312" s="3" t="s">
        <v>3187</v>
      </c>
      <c r="E1312" s="3" t="s">
        <v>154</v>
      </c>
      <c r="F1312" s="9" t="n">
        <v>45278</v>
      </c>
      <c r="G1312" s="10" t="s">
        <v>214</v>
      </c>
      <c r="H1312" s="11" t="n">
        <v>45278.5944444445</v>
      </c>
      <c r="I1312" s="3" t="s">
        <v>161</v>
      </c>
      <c r="J1312" s="1" t="s">
        <v>157</v>
      </c>
      <c r="K1312" s="3" t="s">
        <v>2766</v>
      </c>
      <c r="L1312" s="3" t="s">
        <v>159</v>
      </c>
    </row>
    <row r="1313" customFormat="false" ht="18.7" hidden="false" customHeight="true" outlineLevel="0" collapsed="false">
      <c r="A1313" s="8" t="n">
        <v>1312</v>
      </c>
      <c r="B1313" s="3" t="s">
        <v>3188</v>
      </c>
      <c r="C1313" s="3" t="s">
        <v>3189</v>
      </c>
      <c r="D1313" s="3" t="s">
        <v>3190</v>
      </c>
      <c r="E1313" s="3" t="s">
        <v>154</v>
      </c>
      <c r="F1313" s="9" t="n">
        <v>45278</v>
      </c>
      <c r="G1313" s="10" t="s">
        <v>296</v>
      </c>
      <c r="H1313" s="11" t="n">
        <v>45278.6354166667</v>
      </c>
      <c r="I1313" s="3" t="s">
        <v>156</v>
      </c>
      <c r="J1313" s="1" t="s">
        <v>157</v>
      </c>
      <c r="K1313" s="3" t="s">
        <v>2766</v>
      </c>
      <c r="L1313" s="3" t="s">
        <v>159</v>
      </c>
    </row>
    <row r="1314" customFormat="false" ht="18.7" hidden="false" customHeight="true" outlineLevel="0" collapsed="false">
      <c r="A1314" s="8" t="n">
        <v>1313</v>
      </c>
      <c r="B1314" s="3" t="s">
        <v>3188</v>
      </c>
      <c r="C1314" s="3" t="s">
        <v>3189</v>
      </c>
      <c r="D1314" s="3" t="s">
        <v>3190</v>
      </c>
      <c r="E1314" s="3" t="s">
        <v>154</v>
      </c>
      <c r="F1314" s="9" t="n">
        <v>45278</v>
      </c>
      <c r="G1314" s="10" t="s">
        <v>297</v>
      </c>
      <c r="H1314" s="11" t="n">
        <v>45278.6361111111</v>
      </c>
      <c r="I1314" s="3" t="s">
        <v>161</v>
      </c>
      <c r="J1314" s="1" t="s">
        <v>157</v>
      </c>
      <c r="K1314" s="3" t="s">
        <v>2766</v>
      </c>
      <c r="L1314" s="3" t="s">
        <v>159</v>
      </c>
    </row>
    <row r="1315" customFormat="false" ht="18.7" hidden="false" customHeight="true" outlineLevel="0" collapsed="false">
      <c r="A1315" s="8" t="n">
        <v>1314</v>
      </c>
      <c r="B1315" s="3" t="s">
        <v>2904</v>
      </c>
      <c r="C1315" s="3" t="s">
        <v>2905</v>
      </c>
      <c r="D1315" s="3" t="s">
        <v>2906</v>
      </c>
      <c r="E1315" s="3" t="s">
        <v>332</v>
      </c>
      <c r="F1315" s="9" t="n">
        <v>45279</v>
      </c>
      <c r="G1315" s="10" t="s">
        <v>1619</v>
      </c>
      <c r="H1315" s="11" t="n">
        <v>45279.3680555556</v>
      </c>
      <c r="I1315" s="3" t="s">
        <v>823</v>
      </c>
      <c r="J1315" s="1" t="s">
        <v>157</v>
      </c>
      <c r="K1315" s="3" t="s">
        <v>188</v>
      </c>
      <c r="L1315" s="3" t="s">
        <v>159</v>
      </c>
    </row>
    <row r="1316" customFormat="false" ht="18.7" hidden="false" customHeight="true" outlineLevel="0" collapsed="false">
      <c r="A1316" s="8" t="n">
        <v>1315</v>
      </c>
      <c r="B1316" s="3" t="s">
        <v>2982</v>
      </c>
      <c r="C1316" s="3" t="s">
        <v>2983</v>
      </c>
      <c r="D1316" s="3" t="s">
        <v>2984</v>
      </c>
      <c r="E1316" s="3" t="s">
        <v>436</v>
      </c>
      <c r="F1316" s="9" t="n">
        <v>45279</v>
      </c>
      <c r="G1316" s="10" t="s">
        <v>1619</v>
      </c>
      <c r="H1316" s="11" t="n">
        <v>45279.3680555556</v>
      </c>
      <c r="I1316" s="3" t="s">
        <v>823</v>
      </c>
      <c r="J1316" s="1" t="s">
        <v>157</v>
      </c>
      <c r="K1316" s="3" t="s">
        <v>188</v>
      </c>
      <c r="L1316" s="3" t="s">
        <v>159</v>
      </c>
    </row>
    <row r="1317" customFormat="false" ht="18.7" hidden="false" customHeight="true" outlineLevel="0" collapsed="false">
      <c r="A1317" s="8" t="n">
        <v>1316</v>
      </c>
      <c r="B1317" s="3" t="s">
        <v>3191</v>
      </c>
      <c r="C1317" s="3" t="s">
        <v>3192</v>
      </c>
      <c r="D1317" s="3" t="s">
        <v>3193</v>
      </c>
      <c r="E1317" s="3" t="s">
        <v>1001</v>
      </c>
      <c r="F1317" s="9" t="n">
        <v>45279</v>
      </c>
      <c r="G1317" s="10" t="s">
        <v>349</v>
      </c>
      <c r="H1317" s="11" t="n">
        <v>45279.375</v>
      </c>
      <c r="I1317" s="3" t="s">
        <v>359</v>
      </c>
      <c r="J1317" s="1" t="s">
        <v>157</v>
      </c>
      <c r="K1317" s="3" t="s">
        <v>188</v>
      </c>
      <c r="L1317" s="3" t="s">
        <v>183</v>
      </c>
    </row>
    <row r="1318" customFormat="false" ht="18.7" hidden="false" customHeight="true" outlineLevel="0" collapsed="false">
      <c r="A1318" s="8" t="n">
        <v>1317</v>
      </c>
      <c r="B1318" s="3" t="s">
        <v>3194</v>
      </c>
      <c r="C1318" s="3" t="s">
        <v>3195</v>
      </c>
      <c r="D1318" s="3" t="s">
        <v>3196</v>
      </c>
      <c r="E1318" s="3" t="s">
        <v>154</v>
      </c>
      <c r="F1318" s="9" t="n">
        <v>45279</v>
      </c>
      <c r="G1318" s="10" t="s">
        <v>333</v>
      </c>
      <c r="H1318" s="11" t="n">
        <v>45279.5625</v>
      </c>
      <c r="I1318" s="3" t="s">
        <v>359</v>
      </c>
      <c r="J1318" s="1" t="s">
        <v>157</v>
      </c>
      <c r="K1318" s="3" t="s">
        <v>2766</v>
      </c>
      <c r="L1318" s="3" t="s">
        <v>183</v>
      </c>
    </row>
    <row r="1319" customFormat="false" ht="18.7" hidden="false" customHeight="true" outlineLevel="0" collapsed="false">
      <c r="A1319" s="8" t="n">
        <v>1318</v>
      </c>
      <c r="B1319" s="3" t="s">
        <v>3194</v>
      </c>
      <c r="C1319" s="3" t="s">
        <v>3195</v>
      </c>
      <c r="D1319" s="3" t="s">
        <v>3196</v>
      </c>
      <c r="E1319" s="3" t="s">
        <v>154</v>
      </c>
      <c r="F1319" s="9" t="n">
        <v>45279</v>
      </c>
      <c r="G1319" s="10" t="s">
        <v>371</v>
      </c>
      <c r="H1319" s="11" t="n">
        <v>45279.5631944445</v>
      </c>
      <c r="I1319" s="3" t="s">
        <v>161</v>
      </c>
      <c r="J1319" s="1" t="s">
        <v>157</v>
      </c>
      <c r="K1319" s="3" t="s">
        <v>2766</v>
      </c>
      <c r="L1319" s="3" t="s">
        <v>183</v>
      </c>
    </row>
    <row r="1320" customFormat="false" ht="18.7" hidden="false" customHeight="true" outlineLevel="0" collapsed="false">
      <c r="A1320" s="8" t="n">
        <v>1319</v>
      </c>
      <c r="B1320" s="3" t="s">
        <v>2464</v>
      </c>
      <c r="C1320" s="3" t="s">
        <v>2465</v>
      </c>
      <c r="D1320" s="3" t="s">
        <v>2466</v>
      </c>
      <c r="E1320" s="3" t="s">
        <v>332</v>
      </c>
      <c r="F1320" s="9" t="n">
        <v>45280</v>
      </c>
      <c r="G1320" s="10" t="s">
        <v>930</v>
      </c>
      <c r="H1320" s="11" t="n">
        <v>45280.3541666667</v>
      </c>
      <c r="I1320" s="3" t="s">
        <v>338</v>
      </c>
      <c r="J1320" s="1" t="s">
        <v>157</v>
      </c>
      <c r="K1320" s="3" t="s">
        <v>188</v>
      </c>
      <c r="L1320" s="3" t="s">
        <v>162</v>
      </c>
    </row>
    <row r="1321" customFormat="false" ht="18.7" hidden="false" customHeight="true" outlineLevel="0" collapsed="false">
      <c r="A1321" s="8" t="n">
        <v>1320</v>
      </c>
      <c r="B1321" s="3" t="s">
        <v>2955</v>
      </c>
      <c r="C1321" s="3" t="s">
        <v>2956</v>
      </c>
      <c r="D1321" s="3" t="s">
        <v>2957</v>
      </c>
      <c r="E1321" s="3" t="s">
        <v>436</v>
      </c>
      <c r="F1321" s="9" t="n">
        <v>45280</v>
      </c>
      <c r="G1321" s="10" t="s">
        <v>1619</v>
      </c>
      <c r="H1321" s="11" t="n">
        <v>45280.3680555556</v>
      </c>
      <c r="I1321" s="3" t="s">
        <v>823</v>
      </c>
      <c r="J1321" s="1" t="s">
        <v>157</v>
      </c>
      <c r="K1321" s="3" t="s">
        <v>188</v>
      </c>
      <c r="L1321" s="3" t="s">
        <v>159</v>
      </c>
    </row>
    <row r="1322" customFormat="false" ht="18.7" hidden="false" customHeight="true" outlineLevel="0" collapsed="false">
      <c r="A1322" s="8" t="n">
        <v>1321</v>
      </c>
      <c r="B1322" s="3" t="s">
        <v>3128</v>
      </c>
      <c r="C1322" s="3" t="s">
        <v>3129</v>
      </c>
      <c r="D1322" s="3" t="s">
        <v>3130</v>
      </c>
      <c r="E1322" s="3" t="s">
        <v>436</v>
      </c>
      <c r="F1322" s="9" t="n">
        <v>45280</v>
      </c>
      <c r="G1322" s="10" t="s">
        <v>1619</v>
      </c>
      <c r="H1322" s="11" t="n">
        <v>45280.3680555556</v>
      </c>
      <c r="I1322" s="3" t="s">
        <v>823</v>
      </c>
      <c r="J1322" s="1" t="s">
        <v>157</v>
      </c>
      <c r="K1322" s="3" t="s">
        <v>188</v>
      </c>
      <c r="L1322" s="3" t="s">
        <v>159</v>
      </c>
    </row>
    <row r="1323" customFormat="false" ht="18.7" hidden="false" customHeight="true" outlineLevel="0" collapsed="false">
      <c r="A1323" s="8" t="n">
        <v>1322</v>
      </c>
      <c r="B1323" s="3" t="s">
        <v>3191</v>
      </c>
      <c r="C1323" s="3" t="s">
        <v>3192</v>
      </c>
      <c r="D1323" s="3" t="s">
        <v>3193</v>
      </c>
      <c r="E1323" s="3" t="s">
        <v>1001</v>
      </c>
      <c r="F1323" s="9" t="n">
        <v>45280</v>
      </c>
      <c r="G1323" s="10" t="s">
        <v>349</v>
      </c>
      <c r="H1323" s="11" t="n">
        <v>45280.375</v>
      </c>
      <c r="I1323" s="3" t="s">
        <v>359</v>
      </c>
      <c r="J1323" s="1" t="s">
        <v>157</v>
      </c>
      <c r="K1323" s="3" t="s">
        <v>188</v>
      </c>
      <c r="L1323" s="3" t="s">
        <v>162</v>
      </c>
    </row>
    <row r="1324" customFormat="false" ht="18.7" hidden="false" customHeight="true" outlineLevel="0" collapsed="false">
      <c r="A1324" s="8" t="n">
        <v>1323</v>
      </c>
      <c r="B1324" s="3" t="s">
        <v>3197</v>
      </c>
      <c r="C1324" s="3" t="s">
        <v>3198</v>
      </c>
      <c r="D1324" s="3" t="s">
        <v>3199</v>
      </c>
      <c r="E1324" s="3" t="s">
        <v>166</v>
      </c>
      <c r="F1324" s="9" t="n">
        <v>45280</v>
      </c>
      <c r="G1324" s="10" t="s">
        <v>349</v>
      </c>
      <c r="H1324" s="11" t="n">
        <v>45280.375</v>
      </c>
      <c r="I1324" s="3" t="s">
        <v>359</v>
      </c>
      <c r="J1324" s="1" t="s">
        <v>157</v>
      </c>
      <c r="K1324" s="3" t="s">
        <v>188</v>
      </c>
      <c r="L1324" s="3" t="s">
        <v>162</v>
      </c>
    </row>
    <row r="1325" customFormat="false" ht="18.7" hidden="false" customHeight="true" outlineLevel="0" collapsed="false">
      <c r="A1325" s="8" t="n">
        <v>1324</v>
      </c>
      <c r="B1325" s="3" t="s">
        <v>3197</v>
      </c>
      <c r="C1325" s="3" t="s">
        <v>3198</v>
      </c>
      <c r="D1325" s="3" t="s">
        <v>3199</v>
      </c>
      <c r="E1325" s="3" t="s">
        <v>166</v>
      </c>
      <c r="F1325" s="9" t="n">
        <v>45280</v>
      </c>
      <c r="G1325" s="10" t="s">
        <v>360</v>
      </c>
      <c r="H1325" s="11" t="n">
        <v>45280.3756944445</v>
      </c>
      <c r="I1325" s="3" t="s">
        <v>161</v>
      </c>
      <c r="J1325" s="1" t="s">
        <v>157</v>
      </c>
      <c r="K1325" s="3" t="s">
        <v>188</v>
      </c>
      <c r="L1325" s="3" t="s">
        <v>162</v>
      </c>
    </row>
    <row r="1326" customFormat="false" ht="18.7" hidden="false" customHeight="true" outlineLevel="0" collapsed="false">
      <c r="A1326" s="8" t="n">
        <v>1325</v>
      </c>
      <c r="B1326" s="3" t="s">
        <v>3200</v>
      </c>
      <c r="C1326" s="3" t="s">
        <v>3201</v>
      </c>
      <c r="D1326" s="3" t="s">
        <v>3202</v>
      </c>
      <c r="E1326" s="3" t="s">
        <v>166</v>
      </c>
      <c r="F1326" s="9" t="n">
        <v>45280</v>
      </c>
      <c r="G1326" s="10" t="s">
        <v>196</v>
      </c>
      <c r="H1326" s="11" t="n">
        <v>45280.4375</v>
      </c>
      <c r="I1326" s="3" t="s">
        <v>359</v>
      </c>
      <c r="J1326" s="1" t="s">
        <v>157</v>
      </c>
      <c r="K1326" s="3" t="s">
        <v>188</v>
      </c>
      <c r="L1326" s="3" t="s">
        <v>162</v>
      </c>
    </row>
    <row r="1327" customFormat="false" ht="18.7" hidden="false" customHeight="true" outlineLevel="0" collapsed="false">
      <c r="A1327" s="8" t="n">
        <v>1326</v>
      </c>
      <c r="B1327" s="3" t="s">
        <v>3200</v>
      </c>
      <c r="C1327" s="3" t="s">
        <v>3201</v>
      </c>
      <c r="D1327" s="3" t="s">
        <v>3202</v>
      </c>
      <c r="E1327" s="3" t="s">
        <v>166</v>
      </c>
      <c r="F1327" s="9" t="n">
        <v>45280</v>
      </c>
      <c r="G1327" s="10" t="s">
        <v>754</v>
      </c>
      <c r="H1327" s="11" t="n">
        <v>45280.4381944445</v>
      </c>
      <c r="I1327" s="3" t="s">
        <v>161</v>
      </c>
      <c r="J1327" s="1" t="s">
        <v>157</v>
      </c>
      <c r="K1327" s="3" t="s">
        <v>188</v>
      </c>
      <c r="L1327" s="3" t="s">
        <v>162</v>
      </c>
    </row>
    <row r="1328" customFormat="false" ht="18.7" hidden="false" customHeight="true" outlineLevel="0" collapsed="false">
      <c r="A1328" s="8" t="n">
        <v>1327</v>
      </c>
      <c r="B1328" s="3" t="s">
        <v>3170</v>
      </c>
      <c r="C1328" s="3" t="s">
        <v>3171</v>
      </c>
      <c r="D1328" s="3" t="s">
        <v>3172</v>
      </c>
      <c r="E1328" s="3" t="s">
        <v>154</v>
      </c>
      <c r="F1328" s="9" t="n">
        <v>45280</v>
      </c>
      <c r="G1328" s="10" t="s">
        <v>167</v>
      </c>
      <c r="H1328" s="11" t="n">
        <v>45280.46875</v>
      </c>
      <c r="I1328" s="3" t="s">
        <v>359</v>
      </c>
      <c r="J1328" s="1" t="s">
        <v>157</v>
      </c>
      <c r="K1328" s="3" t="s">
        <v>188</v>
      </c>
      <c r="L1328" s="3" t="s">
        <v>162</v>
      </c>
    </row>
    <row r="1329" customFormat="false" ht="18.7" hidden="false" customHeight="true" outlineLevel="0" collapsed="false">
      <c r="A1329" s="8" t="n">
        <v>1328</v>
      </c>
      <c r="B1329" s="3" t="s">
        <v>3170</v>
      </c>
      <c r="C1329" s="3" t="s">
        <v>3171</v>
      </c>
      <c r="D1329" s="3" t="s">
        <v>3172</v>
      </c>
      <c r="E1329" s="3" t="s">
        <v>154</v>
      </c>
      <c r="F1329" s="9" t="n">
        <v>45280</v>
      </c>
      <c r="G1329" s="10" t="s">
        <v>169</v>
      </c>
      <c r="H1329" s="11" t="n">
        <v>45280.4694444445</v>
      </c>
      <c r="I1329" s="3" t="s">
        <v>161</v>
      </c>
      <c r="J1329" s="1" t="s">
        <v>157</v>
      </c>
      <c r="K1329" s="3" t="s">
        <v>188</v>
      </c>
      <c r="L1329" s="3" t="s">
        <v>162</v>
      </c>
    </row>
    <row r="1330" customFormat="false" ht="18.7" hidden="false" customHeight="true" outlineLevel="0" collapsed="false">
      <c r="A1330" s="8" t="n">
        <v>1329</v>
      </c>
      <c r="B1330" s="3" t="s">
        <v>2973</v>
      </c>
      <c r="C1330" s="3" t="s">
        <v>2974</v>
      </c>
      <c r="D1330" s="3" t="s">
        <v>2975</v>
      </c>
      <c r="E1330" s="3" t="s">
        <v>436</v>
      </c>
      <c r="F1330" s="9" t="n">
        <v>45281</v>
      </c>
      <c r="G1330" s="10" t="s">
        <v>1619</v>
      </c>
      <c r="H1330" s="11" t="n">
        <v>45281.3680555556</v>
      </c>
      <c r="I1330" s="3" t="s">
        <v>823</v>
      </c>
      <c r="J1330" s="1" t="s">
        <v>157</v>
      </c>
      <c r="K1330" s="3" t="s">
        <v>188</v>
      </c>
      <c r="L1330" s="3" t="s">
        <v>159</v>
      </c>
    </row>
    <row r="1331" customFormat="false" ht="18.7" hidden="false" customHeight="true" outlineLevel="0" collapsed="false">
      <c r="A1331" s="8" t="n">
        <v>1330</v>
      </c>
      <c r="B1331" s="3" t="s">
        <v>3203</v>
      </c>
      <c r="C1331" s="3" t="s">
        <v>3204</v>
      </c>
      <c r="D1331" s="3" t="s">
        <v>3205</v>
      </c>
      <c r="E1331" s="3" t="s">
        <v>154</v>
      </c>
      <c r="F1331" s="9" t="n">
        <v>45281</v>
      </c>
      <c r="G1331" s="10" t="s">
        <v>349</v>
      </c>
      <c r="H1331" s="11" t="n">
        <v>45281.375</v>
      </c>
      <c r="I1331" s="3" t="s">
        <v>359</v>
      </c>
      <c r="J1331" s="1" t="s">
        <v>157</v>
      </c>
      <c r="K1331" s="3" t="s">
        <v>188</v>
      </c>
      <c r="L1331" s="3" t="s">
        <v>183</v>
      </c>
    </row>
    <row r="1332" customFormat="false" ht="18.7" hidden="false" customHeight="true" outlineLevel="0" collapsed="false">
      <c r="A1332" s="8" t="n">
        <v>1331</v>
      </c>
      <c r="B1332" s="3" t="s">
        <v>3203</v>
      </c>
      <c r="C1332" s="3" t="s">
        <v>3204</v>
      </c>
      <c r="D1332" s="3" t="s">
        <v>3205</v>
      </c>
      <c r="E1332" s="3" t="s">
        <v>154</v>
      </c>
      <c r="F1332" s="9" t="n">
        <v>45281</v>
      </c>
      <c r="G1332" s="10" t="s">
        <v>360</v>
      </c>
      <c r="H1332" s="11" t="n">
        <v>45281.3756944444</v>
      </c>
      <c r="I1332" s="3" t="s">
        <v>161</v>
      </c>
      <c r="J1332" s="1" t="s">
        <v>157</v>
      </c>
      <c r="K1332" s="3" t="s">
        <v>188</v>
      </c>
      <c r="L1332" s="3" t="s">
        <v>183</v>
      </c>
    </row>
    <row r="1333" customFormat="false" ht="18.7" hidden="false" customHeight="true" outlineLevel="0" collapsed="false">
      <c r="A1333" s="8" t="n">
        <v>1332</v>
      </c>
      <c r="B1333" s="3" t="s">
        <v>3206</v>
      </c>
      <c r="C1333" s="3" t="s">
        <v>3207</v>
      </c>
      <c r="D1333" s="3" t="s">
        <v>3208</v>
      </c>
      <c r="E1333" s="3" t="s">
        <v>154</v>
      </c>
      <c r="F1333" s="9" t="n">
        <v>45281</v>
      </c>
      <c r="G1333" s="10" t="s">
        <v>187</v>
      </c>
      <c r="H1333" s="11" t="n">
        <v>45281.40625</v>
      </c>
      <c r="I1333" s="3" t="s">
        <v>359</v>
      </c>
      <c r="J1333" s="1" t="s">
        <v>157</v>
      </c>
      <c r="K1333" s="3" t="s">
        <v>188</v>
      </c>
      <c r="L1333" s="3" t="s">
        <v>183</v>
      </c>
    </row>
    <row r="1334" customFormat="false" ht="18.7" hidden="false" customHeight="true" outlineLevel="0" collapsed="false">
      <c r="A1334" s="8" t="n">
        <v>1333</v>
      </c>
      <c r="B1334" s="3" t="s">
        <v>3206</v>
      </c>
      <c r="C1334" s="3" t="s">
        <v>3207</v>
      </c>
      <c r="D1334" s="3" t="s">
        <v>3208</v>
      </c>
      <c r="E1334" s="3" t="s">
        <v>154</v>
      </c>
      <c r="F1334" s="9" t="n">
        <v>45281</v>
      </c>
      <c r="G1334" s="10" t="s">
        <v>189</v>
      </c>
      <c r="H1334" s="11" t="n">
        <v>45281.4069444444</v>
      </c>
      <c r="I1334" s="3" t="s">
        <v>161</v>
      </c>
      <c r="J1334" s="1" t="s">
        <v>157</v>
      </c>
      <c r="K1334" s="3" t="s">
        <v>188</v>
      </c>
      <c r="L1334" s="3" t="s">
        <v>183</v>
      </c>
    </row>
    <row r="1335" customFormat="false" ht="18.7" hidden="false" customHeight="true" outlineLevel="0" collapsed="false">
      <c r="A1335" s="8" t="n">
        <v>1334</v>
      </c>
      <c r="B1335" s="3" t="s">
        <v>3188</v>
      </c>
      <c r="C1335" s="3" t="s">
        <v>3189</v>
      </c>
      <c r="D1335" s="3" t="s">
        <v>3190</v>
      </c>
      <c r="E1335" s="3" t="s">
        <v>154</v>
      </c>
      <c r="F1335" s="9" t="n">
        <v>45281</v>
      </c>
      <c r="G1335" s="10" t="s">
        <v>196</v>
      </c>
      <c r="H1335" s="11" t="n">
        <v>45281.4375</v>
      </c>
      <c r="I1335" s="3" t="s">
        <v>359</v>
      </c>
      <c r="J1335" s="1" t="s">
        <v>157</v>
      </c>
      <c r="K1335" s="3" t="s">
        <v>188</v>
      </c>
      <c r="L1335" s="3" t="s">
        <v>162</v>
      </c>
    </row>
    <row r="1336" customFormat="false" ht="18.7" hidden="false" customHeight="true" outlineLevel="0" collapsed="false">
      <c r="A1336" s="8" t="n">
        <v>1335</v>
      </c>
      <c r="B1336" s="3" t="s">
        <v>3188</v>
      </c>
      <c r="C1336" s="3" t="s">
        <v>3189</v>
      </c>
      <c r="D1336" s="3" t="s">
        <v>3190</v>
      </c>
      <c r="E1336" s="3" t="s">
        <v>154</v>
      </c>
      <c r="F1336" s="9" t="n">
        <v>45281</v>
      </c>
      <c r="G1336" s="10" t="s">
        <v>754</v>
      </c>
      <c r="H1336" s="11" t="n">
        <v>45281.4381944445</v>
      </c>
      <c r="I1336" s="3" t="s">
        <v>161</v>
      </c>
      <c r="J1336" s="1" t="s">
        <v>157</v>
      </c>
      <c r="K1336" s="3" t="s">
        <v>188</v>
      </c>
      <c r="L1336" s="3" t="s">
        <v>162</v>
      </c>
    </row>
    <row r="1337" customFormat="false" ht="18.7" hidden="false" customHeight="true" outlineLevel="0" collapsed="false">
      <c r="A1337" s="8" t="n">
        <v>1336</v>
      </c>
      <c r="B1337" s="3" t="s">
        <v>3209</v>
      </c>
      <c r="C1337" s="3" t="s">
        <v>3210</v>
      </c>
      <c r="D1337" s="3" t="s">
        <v>3211</v>
      </c>
      <c r="E1337" s="3" t="s">
        <v>154</v>
      </c>
      <c r="F1337" s="9" t="n">
        <v>45281</v>
      </c>
      <c r="G1337" s="10" t="s">
        <v>167</v>
      </c>
      <c r="H1337" s="11" t="n">
        <v>45281.46875</v>
      </c>
      <c r="I1337" s="3" t="s">
        <v>359</v>
      </c>
      <c r="J1337" s="1" t="s">
        <v>157</v>
      </c>
      <c r="K1337" s="3" t="s">
        <v>188</v>
      </c>
      <c r="L1337" s="3" t="s">
        <v>183</v>
      </c>
    </row>
    <row r="1338" customFormat="false" ht="18.7" hidden="false" customHeight="true" outlineLevel="0" collapsed="false">
      <c r="A1338" s="8" t="n">
        <v>1337</v>
      </c>
      <c r="B1338" s="3" t="s">
        <v>3209</v>
      </c>
      <c r="C1338" s="3" t="s">
        <v>3210</v>
      </c>
      <c r="D1338" s="3" t="s">
        <v>3211</v>
      </c>
      <c r="E1338" s="3" t="s">
        <v>154</v>
      </c>
      <c r="F1338" s="9" t="n">
        <v>45281</v>
      </c>
      <c r="G1338" s="10" t="s">
        <v>169</v>
      </c>
      <c r="H1338" s="11" t="n">
        <v>45281.4694444445</v>
      </c>
      <c r="I1338" s="3" t="s">
        <v>161</v>
      </c>
      <c r="J1338" s="1" t="s">
        <v>157</v>
      </c>
      <c r="K1338" s="3" t="s">
        <v>188</v>
      </c>
      <c r="L1338" s="3" t="s">
        <v>183</v>
      </c>
    </row>
    <row r="1339" customFormat="false" ht="18.7" hidden="false" customHeight="true" outlineLevel="0" collapsed="false">
      <c r="A1339" s="8" t="n">
        <v>1338</v>
      </c>
      <c r="B1339" s="3" t="s">
        <v>3212</v>
      </c>
      <c r="C1339" s="3" t="s">
        <v>3213</v>
      </c>
      <c r="D1339" s="3" t="s">
        <v>3214</v>
      </c>
      <c r="E1339" s="3" t="s">
        <v>154</v>
      </c>
      <c r="F1339" s="9" t="n">
        <v>45281</v>
      </c>
      <c r="G1339" s="10" t="s">
        <v>206</v>
      </c>
      <c r="H1339" s="11" t="n">
        <v>45281.5520833333</v>
      </c>
      <c r="I1339" s="3" t="s">
        <v>334</v>
      </c>
      <c r="J1339" s="1" t="s">
        <v>157</v>
      </c>
      <c r="K1339" s="3" t="s">
        <v>188</v>
      </c>
      <c r="L1339" s="3" t="s">
        <v>162</v>
      </c>
    </row>
    <row r="1340" customFormat="false" ht="18.7" hidden="false" customHeight="true" outlineLevel="0" collapsed="false">
      <c r="A1340" s="8" t="n">
        <v>1339</v>
      </c>
      <c r="B1340" s="3" t="s">
        <v>3215</v>
      </c>
      <c r="C1340" s="3" t="s">
        <v>3216</v>
      </c>
      <c r="D1340" s="3" t="s">
        <v>3217</v>
      </c>
      <c r="E1340" s="3" t="s">
        <v>154</v>
      </c>
      <c r="F1340" s="9" t="n">
        <v>45281</v>
      </c>
      <c r="G1340" s="10" t="s">
        <v>333</v>
      </c>
      <c r="H1340" s="11" t="n">
        <v>45281.5625</v>
      </c>
      <c r="I1340" s="3" t="s">
        <v>359</v>
      </c>
      <c r="J1340" s="1" t="s">
        <v>157</v>
      </c>
      <c r="K1340" s="3" t="s">
        <v>188</v>
      </c>
      <c r="L1340" s="3" t="s">
        <v>162</v>
      </c>
    </row>
    <row r="1341" customFormat="false" ht="18.7" hidden="false" customHeight="true" outlineLevel="0" collapsed="false">
      <c r="A1341" s="8" t="n">
        <v>1340</v>
      </c>
      <c r="B1341" s="3" t="s">
        <v>3215</v>
      </c>
      <c r="C1341" s="3" t="s">
        <v>3216</v>
      </c>
      <c r="D1341" s="3" t="s">
        <v>3217</v>
      </c>
      <c r="E1341" s="3" t="s">
        <v>154</v>
      </c>
      <c r="F1341" s="9" t="n">
        <v>45281</v>
      </c>
      <c r="G1341" s="10" t="s">
        <v>371</v>
      </c>
      <c r="H1341" s="11" t="n">
        <v>45281.5631944444</v>
      </c>
      <c r="I1341" s="3" t="s">
        <v>161</v>
      </c>
      <c r="J1341" s="1" t="s">
        <v>157</v>
      </c>
      <c r="K1341" s="3" t="s">
        <v>188</v>
      </c>
      <c r="L1341" s="3" t="s">
        <v>162</v>
      </c>
    </row>
    <row r="1342" customFormat="false" ht="18.7" hidden="false" customHeight="true" outlineLevel="0" collapsed="false">
      <c r="A1342" s="8" t="n">
        <v>1341</v>
      </c>
      <c r="B1342" s="3" t="s">
        <v>3218</v>
      </c>
      <c r="C1342" s="3" t="s">
        <v>3219</v>
      </c>
      <c r="D1342" s="3" t="s">
        <v>3220</v>
      </c>
      <c r="E1342" s="3" t="s">
        <v>166</v>
      </c>
      <c r="F1342" s="9" t="n">
        <v>45281</v>
      </c>
      <c r="G1342" s="10" t="s">
        <v>213</v>
      </c>
      <c r="H1342" s="11" t="n">
        <v>45281.59375</v>
      </c>
      <c r="I1342" s="3" t="s">
        <v>359</v>
      </c>
      <c r="J1342" s="1" t="s">
        <v>157</v>
      </c>
      <c r="K1342" s="3" t="s">
        <v>2766</v>
      </c>
      <c r="L1342" s="3" t="s">
        <v>183</v>
      </c>
    </row>
    <row r="1343" customFormat="false" ht="18.7" hidden="false" customHeight="true" outlineLevel="0" collapsed="false">
      <c r="A1343" s="8" t="n">
        <v>1342</v>
      </c>
      <c r="B1343" s="3" t="s">
        <v>3218</v>
      </c>
      <c r="C1343" s="3" t="s">
        <v>3219</v>
      </c>
      <c r="D1343" s="3" t="s">
        <v>3220</v>
      </c>
      <c r="E1343" s="3" t="s">
        <v>166</v>
      </c>
      <c r="F1343" s="9" t="n">
        <v>45281</v>
      </c>
      <c r="G1343" s="10" t="s">
        <v>214</v>
      </c>
      <c r="H1343" s="11" t="n">
        <v>45281.5944444444</v>
      </c>
      <c r="I1343" s="3" t="s">
        <v>161</v>
      </c>
      <c r="J1343" s="1" t="s">
        <v>157</v>
      </c>
      <c r="K1343" s="3" t="s">
        <v>2766</v>
      </c>
      <c r="L1343" s="3" t="s">
        <v>183</v>
      </c>
    </row>
    <row r="1344" customFormat="false" ht="18.7" hidden="false" customHeight="true" outlineLevel="0" collapsed="false">
      <c r="A1344" s="8" t="n">
        <v>1343</v>
      </c>
      <c r="B1344" s="3" t="s">
        <v>3185</v>
      </c>
      <c r="C1344" s="3" t="s">
        <v>3186</v>
      </c>
      <c r="D1344" s="3" t="s">
        <v>3187</v>
      </c>
      <c r="E1344" s="3" t="s">
        <v>154</v>
      </c>
      <c r="F1344" s="9" t="n">
        <v>45281</v>
      </c>
      <c r="G1344" s="10" t="s">
        <v>218</v>
      </c>
      <c r="H1344" s="11" t="n">
        <v>45281.625</v>
      </c>
      <c r="I1344" s="3" t="s">
        <v>359</v>
      </c>
      <c r="J1344" s="1" t="s">
        <v>157</v>
      </c>
      <c r="K1344" s="3" t="s">
        <v>2766</v>
      </c>
      <c r="L1344" s="3" t="s">
        <v>183</v>
      </c>
    </row>
    <row r="1345" customFormat="false" ht="18.7" hidden="false" customHeight="true" outlineLevel="0" collapsed="false">
      <c r="A1345" s="8" t="n">
        <v>1344</v>
      </c>
      <c r="B1345" s="3" t="s">
        <v>3185</v>
      </c>
      <c r="C1345" s="3" t="s">
        <v>3186</v>
      </c>
      <c r="D1345" s="3" t="s">
        <v>3187</v>
      </c>
      <c r="E1345" s="3" t="s">
        <v>154</v>
      </c>
      <c r="F1345" s="9" t="n">
        <v>45281</v>
      </c>
      <c r="G1345" s="10" t="s">
        <v>219</v>
      </c>
      <c r="H1345" s="11" t="n">
        <v>45281.6256944444</v>
      </c>
      <c r="I1345" s="3" t="s">
        <v>161</v>
      </c>
      <c r="J1345" s="1" t="s">
        <v>157</v>
      </c>
      <c r="K1345" s="3" t="s">
        <v>188</v>
      </c>
      <c r="L1345" s="3" t="s">
        <v>183</v>
      </c>
    </row>
    <row r="1346" customFormat="false" ht="18.7" hidden="false" customHeight="true" outlineLevel="0" collapsed="false">
      <c r="A1346" s="8" t="n">
        <v>1345</v>
      </c>
      <c r="B1346" s="3" t="s">
        <v>3221</v>
      </c>
      <c r="C1346" s="3" t="s">
        <v>3222</v>
      </c>
      <c r="D1346" s="3" t="s">
        <v>3223</v>
      </c>
      <c r="E1346" s="3" t="s">
        <v>154</v>
      </c>
      <c r="F1346" s="9" t="n">
        <v>45282</v>
      </c>
      <c r="G1346" s="10" t="s">
        <v>187</v>
      </c>
      <c r="H1346" s="11" t="n">
        <v>45282.40625</v>
      </c>
      <c r="I1346" s="3" t="s">
        <v>359</v>
      </c>
      <c r="J1346" s="1" t="s">
        <v>157</v>
      </c>
      <c r="K1346" s="3" t="s">
        <v>188</v>
      </c>
      <c r="L1346" s="3" t="s">
        <v>183</v>
      </c>
    </row>
    <row r="1347" customFormat="false" ht="18.7" hidden="false" customHeight="true" outlineLevel="0" collapsed="false">
      <c r="A1347" s="8" t="n">
        <v>1346</v>
      </c>
      <c r="B1347" s="3" t="s">
        <v>3224</v>
      </c>
      <c r="C1347" s="3" t="s">
        <v>3225</v>
      </c>
      <c r="D1347" s="3" t="s">
        <v>3226</v>
      </c>
      <c r="E1347" s="3" t="s">
        <v>223</v>
      </c>
      <c r="F1347" s="9" t="n">
        <v>45282</v>
      </c>
      <c r="G1347" s="10" t="s">
        <v>196</v>
      </c>
      <c r="H1347" s="11" t="n">
        <v>45282.4375</v>
      </c>
      <c r="I1347" s="3" t="s">
        <v>359</v>
      </c>
      <c r="J1347" s="1" t="s">
        <v>157</v>
      </c>
      <c r="K1347" s="3" t="s">
        <v>188</v>
      </c>
      <c r="L1347" s="3" t="s">
        <v>183</v>
      </c>
    </row>
    <row r="1348" customFormat="false" ht="18.7" hidden="false" customHeight="true" outlineLevel="0" collapsed="false">
      <c r="A1348" s="8" t="n">
        <v>1347</v>
      </c>
      <c r="B1348" s="3" t="s">
        <v>3227</v>
      </c>
      <c r="C1348" s="3" t="s">
        <v>3228</v>
      </c>
      <c r="D1348" s="3" t="s">
        <v>3229</v>
      </c>
      <c r="E1348" s="3" t="s">
        <v>154</v>
      </c>
      <c r="F1348" s="9" t="n">
        <v>45282</v>
      </c>
      <c r="G1348" s="10" t="s">
        <v>167</v>
      </c>
      <c r="H1348" s="11" t="n">
        <v>45282.46875</v>
      </c>
      <c r="I1348" s="3" t="s">
        <v>359</v>
      </c>
      <c r="J1348" s="1" t="s">
        <v>157</v>
      </c>
      <c r="K1348" s="3" t="s">
        <v>188</v>
      </c>
      <c r="L1348" s="3" t="s">
        <v>183</v>
      </c>
    </row>
    <row r="1349" customFormat="false" ht="18.7" hidden="false" customHeight="true" outlineLevel="0" collapsed="false">
      <c r="A1349" s="8" t="n">
        <v>1348</v>
      </c>
      <c r="B1349" s="3" t="s">
        <v>3227</v>
      </c>
      <c r="C1349" s="3" t="s">
        <v>3228</v>
      </c>
      <c r="D1349" s="3" t="s">
        <v>3229</v>
      </c>
      <c r="E1349" s="3" t="s">
        <v>154</v>
      </c>
      <c r="F1349" s="9" t="n">
        <v>45282</v>
      </c>
      <c r="G1349" s="10" t="s">
        <v>169</v>
      </c>
      <c r="H1349" s="11" t="n">
        <v>45282.4694444444</v>
      </c>
      <c r="I1349" s="3" t="s">
        <v>161</v>
      </c>
      <c r="J1349" s="1" t="s">
        <v>157</v>
      </c>
      <c r="K1349" s="3" t="s">
        <v>188</v>
      </c>
      <c r="L1349" s="3" t="s">
        <v>183</v>
      </c>
    </row>
    <row r="1350" customFormat="false" ht="18.7" hidden="false" customHeight="true" outlineLevel="0" collapsed="false">
      <c r="A1350" s="8" t="n">
        <v>1349</v>
      </c>
      <c r="B1350" s="3" t="s">
        <v>3077</v>
      </c>
      <c r="C1350" s="3" t="s">
        <v>3078</v>
      </c>
      <c r="D1350" s="3" t="s">
        <v>3079</v>
      </c>
      <c r="E1350" s="3" t="s">
        <v>436</v>
      </c>
      <c r="F1350" s="9" t="n">
        <v>45286</v>
      </c>
      <c r="G1350" s="10" t="s">
        <v>1619</v>
      </c>
      <c r="H1350" s="11" t="n">
        <v>45286.3680555556</v>
      </c>
      <c r="I1350" s="3" t="s">
        <v>823</v>
      </c>
      <c r="J1350" s="1" t="s">
        <v>157</v>
      </c>
      <c r="K1350" s="3" t="s">
        <v>188</v>
      </c>
      <c r="L1350" s="3" t="s">
        <v>159</v>
      </c>
    </row>
    <row r="1351" customFormat="false" ht="18.7" hidden="false" customHeight="true" outlineLevel="0" collapsed="false">
      <c r="A1351" s="8" t="n">
        <v>1350</v>
      </c>
      <c r="B1351" s="3" t="s">
        <v>2350</v>
      </c>
      <c r="C1351" s="3" t="s">
        <v>2351</v>
      </c>
      <c r="D1351" s="3" t="s">
        <v>2352</v>
      </c>
      <c r="E1351" s="3" t="s">
        <v>436</v>
      </c>
      <c r="F1351" s="9" t="n">
        <v>45288</v>
      </c>
      <c r="G1351" s="10" t="s">
        <v>349</v>
      </c>
      <c r="H1351" s="11" t="n">
        <v>45288.375</v>
      </c>
      <c r="I1351" s="3" t="s">
        <v>1086</v>
      </c>
      <c r="J1351" s="1" t="s">
        <v>157</v>
      </c>
      <c r="K1351" s="3" t="s">
        <v>188</v>
      </c>
      <c r="L1351" s="3" t="s">
        <v>162</v>
      </c>
    </row>
    <row r="1352" customFormat="false" ht="18.7" hidden="false" customHeight="true" outlineLevel="0" collapsed="false">
      <c r="A1352" s="8" t="n">
        <v>1351</v>
      </c>
      <c r="B1352" s="3" t="s">
        <v>2353</v>
      </c>
      <c r="C1352" s="3" t="s">
        <v>2354</v>
      </c>
      <c r="D1352" s="3" t="s">
        <v>2355</v>
      </c>
      <c r="E1352" s="3" t="s">
        <v>441</v>
      </c>
      <c r="F1352" s="9" t="n">
        <v>45288</v>
      </c>
      <c r="G1352" s="10" t="s">
        <v>349</v>
      </c>
      <c r="H1352" s="11" t="n">
        <v>45288.375</v>
      </c>
      <c r="I1352" s="3" t="s">
        <v>1086</v>
      </c>
      <c r="J1352" s="1" t="s">
        <v>157</v>
      </c>
      <c r="K1352" s="3" t="s">
        <v>188</v>
      </c>
      <c r="L1352" s="3" t="s">
        <v>162</v>
      </c>
    </row>
    <row r="1353" customFormat="false" ht="18.7" hidden="false" customHeight="true" outlineLevel="0" collapsed="false">
      <c r="A1353" s="8" t="n">
        <v>1352</v>
      </c>
      <c r="B1353" s="3" t="s">
        <v>3230</v>
      </c>
      <c r="C1353" s="3" t="s">
        <v>3231</v>
      </c>
      <c r="D1353" s="3" t="s">
        <v>3232</v>
      </c>
      <c r="E1353" s="3" t="s">
        <v>332</v>
      </c>
      <c r="F1353" s="9" t="n">
        <v>45288</v>
      </c>
      <c r="G1353" s="10" t="s">
        <v>311</v>
      </c>
      <c r="H1353" s="11" t="n">
        <v>45288.4166666667</v>
      </c>
      <c r="I1353" s="3" t="s">
        <v>486</v>
      </c>
      <c r="J1353" s="1" t="s">
        <v>157</v>
      </c>
      <c r="K1353" s="3" t="s">
        <v>188</v>
      </c>
      <c r="L1353" s="3" t="s">
        <v>1615</v>
      </c>
    </row>
    <row r="1354" customFormat="false" ht="18.7" hidden="false" customHeight="true" outlineLevel="0" collapsed="false">
      <c r="A1354" s="8" t="n">
        <v>1353</v>
      </c>
      <c r="B1354" s="3" t="s">
        <v>2080</v>
      </c>
      <c r="C1354" s="3" t="s">
        <v>2081</v>
      </c>
      <c r="D1354" s="3" t="s">
        <v>2082</v>
      </c>
      <c r="E1354" s="3" t="s">
        <v>332</v>
      </c>
      <c r="F1354" s="9" t="n">
        <v>45288</v>
      </c>
      <c r="G1354" s="10" t="s">
        <v>316</v>
      </c>
      <c r="H1354" s="11" t="n">
        <v>45288.4583333333</v>
      </c>
      <c r="I1354" s="3" t="s">
        <v>338</v>
      </c>
      <c r="J1354" s="1" t="s">
        <v>157</v>
      </c>
      <c r="K1354" s="3" t="s">
        <v>188</v>
      </c>
      <c r="L1354" s="3" t="s">
        <v>183</v>
      </c>
    </row>
    <row r="1355" customFormat="false" ht="18.7" hidden="false" customHeight="true" outlineLevel="0" collapsed="false">
      <c r="A1355" s="8" t="n">
        <v>1354</v>
      </c>
      <c r="B1355" s="3" t="s">
        <v>1424</v>
      </c>
      <c r="C1355" s="3" t="s">
        <v>1425</v>
      </c>
      <c r="D1355" s="3" t="s">
        <v>1426</v>
      </c>
      <c r="E1355" s="3" t="s">
        <v>332</v>
      </c>
      <c r="F1355" s="9" t="n">
        <v>45288</v>
      </c>
      <c r="G1355" s="10" t="s">
        <v>333</v>
      </c>
      <c r="H1355" s="11" t="n">
        <v>45288.5625</v>
      </c>
      <c r="I1355" s="3" t="s">
        <v>338</v>
      </c>
      <c r="J1355" s="1" t="s">
        <v>157</v>
      </c>
      <c r="K1355" s="3" t="s">
        <v>2766</v>
      </c>
      <c r="L1355" s="3" t="s">
        <v>183</v>
      </c>
    </row>
    <row r="1356" customFormat="false" ht="18.7" hidden="false" customHeight="true" outlineLevel="0" collapsed="false">
      <c r="A1356" s="8" t="n">
        <v>1355</v>
      </c>
      <c r="B1356" s="3" t="s">
        <v>3233</v>
      </c>
      <c r="C1356" s="3" t="s">
        <v>3234</v>
      </c>
      <c r="D1356" s="3" t="s">
        <v>3235</v>
      </c>
      <c r="E1356" s="3" t="s">
        <v>332</v>
      </c>
      <c r="F1356" s="9" t="n">
        <v>45288</v>
      </c>
      <c r="G1356" s="10" t="s">
        <v>250</v>
      </c>
      <c r="H1356" s="11" t="n">
        <v>45288.5833333333</v>
      </c>
      <c r="I1356" s="3" t="s">
        <v>338</v>
      </c>
      <c r="J1356" s="1" t="s">
        <v>157</v>
      </c>
      <c r="K1356" s="3" t="s">
        <v>2766</v>
      </c>
      <c r="L1356" s="3" t="s">
        <v>183</v>
      </c>
    </row>
    <row r="1357" customFormat="false" ht="18.7" hidden="false" customHeight="true" outlineLevel="0" collapsed="false">
      <c r="A1357" s="8" t="n">
        <v>1356</v>
      </c>
      <c r="B1357" s="3" t="s">
        <v>2440</v>
      </c>
      <c r="C1357" s="3" t="s">
        <v>2441</v>
      </c>
      <c r="D1357" s="3" t="s">
        <v>2442</v>
      </c>
      <c r="E1357" s="3" t="s">
        <v>441</v>
      </c>
      <c r="F1357" s="9" t="n">
        <v>45288</v>
      </c>
      <c r="G1357" s="10" t="s">
        <v>258</v>
      </c>
      <c r="H1357" s="11" t="n">
        <v>45288.6041666667</v>
      </c>
      <c r="I1357" s="3" t="s">
        <v>367</v>
      </c>
      <c r="J1357" s="1" t="s">
        <v>157</v>
      </c>
      <c r="K1357" s="3" t="s">
        <v>2766</v>
      </c>
      <c r="L1357" s="3" t="s">
        <v>183</v>
      </c>
    </row>
    <row r="1358" customFormat="false" ht="18.7" hidden="false" customHeight="true" outlineLevel="0" collapsed="false">
      <c r="A1358" s="8" t="n">
        <v>1357</v>
      </c>
      <c r="B1358" s="3" t="s">
        <v>2350</v>
      </c>
      <c r="C1358" s="3" t="s">
        <v>2351</v>
      </c>
      <c r="D1358" s="3" t="s">
        <v>2352</v>
      </c>
      <c r="E1358" s="3" t="s">
        <v>436</v>
      </c>
      <c r="F1358" s="9" t="n">
        <v>45289</v>
      </c>
      <c r="G1358" s="10" t="s">
        <v>349</v>
      </c>
      <c r="H1358" s="11" t="n">
        <v>45289.375</v>
      </c>
      <c r="I1358" s="3" t="s">
        <v>1086</v>
      </c>
      <c r="J1358" s="1" t="s">
        <v>157</v>
      </c>
      <c r="K1358" s="3" t="s">
        <v>188</v>
      </c>
      <c r="L1358" s="3" t="s">
        <v>162</v>
      </c>
    </row>
    <row r="1359" customFormat="false" ht="18.7" hidden="false" customHeight="true" outlineLevel="0" collapsed="false">
      <c r="A1359" s="8" t="n">
        <v>1358</v>
      </c>
      <c r="B1359" s="3" t="s">
        <v>2353</v>
      </c>
      <c r="C1359" s="3" t="s">
        <v>2354</v>
      </c>
      <c r="D1359" s="3" t="s">
        <v>2355</v>
      </c>
      <c r="E1359" s="3" t="s">
        <v>441</v>
      </c>
      <c r="F1359" s="9" t="n">
        <v>45289</v>
      </c>
      <c r="G1359" s="10" t="s">
        <v>349</v>
      </c>
      <c r="H1359" s="11" t="n">
        <v>45289.375</v>
      </c>
      <c r="I1359" s="3" t="s">
        <v>1086</v>
      </c>
      <c r="J1359" s="1" t="s">
        <v>157</v>
      </c>
      <c r="K1359" s="3" t="s">
        <v>188</v>
      </c>
      <c r="L1359" s="3" t="s">
        <v>162</v>
      </c>
    </row>
    <row r="1360" customFormat="false" ht="18.7" hidden="false" customHeight="true" outlineLevel="0" collapsed="false">
      <c r="A1360" s="8" t="n">
        <v>1359</v>
      </c>
      <c r="B1360" s="3" t="s">
        <v>3236</v>
      </c>
      <c r="C1360" s="3" t="s">
        <v>3237</v>
      </c>
      <c r="D1360" s="3" t="s">
        <v>3238</v>
      </c>
      <c r="E1360" s="3" t="s">
        <v>332</v>
      </c>
      <c r="F1360" s="9" t="n">
        <v>45289</v>
      </c>
      <c r="G1360" s="10" t="s">
        <v>250</v>
      </c>
      <c r="H1360" s="11" t="n">
        <v>45289.5833333333</v>
      </c>
      <c r="I1360" s="3" t="s">
        <v>338</v>
      </c>
      <c r="J1360" s="1" t="s">
        <v>157</v>
      </c>
      <c r="K1360" s="3" t="s">
        <v>2766</v>
      </c>
      <c r="L1360" s="3" t="s">
        <v>183</v>
      </c>
    </row>
    <row r="1361" customFormat="false" ht="18.7" hidden="false" customHeight="true" outlineLevel="0" collapsed="false">
      <c r="A1361" s="8" t="n">
        <v>1360</v>
      </c>
      <c r="B1361" s="3" t="s">
        <v>3239</v>
      </c>
      <c r="C1361" s="3" t="s">
        <v>568</v>
      </c>
      <c r="D1361" s="3" t="s">
        <v>3240</v>
      </c>
      <c r="E1361" s="3" t="s">
        <v>154</v>
      </c>
      <c r="F1361" s="9" t="n">
        <v>45293</v>
      </c>
      <c r="G1361" s="10" t="s">
        <v>349</v>
      </c>
      <c r="H1361" s="11" t="n">
        <v>45293.375</v>
      </c>
      <c r="I1361" s="3" t="s">
        <v>182</v>
      </c>
      <c r="J1361" s="1" t="s">
        <v>157</v>
      </c>
      <c r="K1361" s="3" t="s">
        <v>188</v>
      </c>
      <c r="L1361" s="3" t="s">
        <v>159</v>
      </c>
    </row>
    <row r="1362" customFormat="false" ht="18.7" hidden="false" customHeight="true" outlineLevel="0" collapsed="false">
      <c r="A1362" s="8" t="n">
        <v>1361</v>
      </c>
      <c r="B1362" s="3" t="s">
        <v>3241</v>
      </c>
      <c r="C1362" s="3" t="s">
        <v>3242</v>
      </c>
      <c r="D1362" s="3" t="s">
        <v>3243</v>
      </c>
      <c r="E1362" s="3" t="s">
        <v>154</v>
      </c>
      <c r="F1362" s="9" t="n">
        <v>45293</v>
      </c>
      <c r="G1362" s="10" t="s">
        <v>187</v>
      </c>
      <c r="H1362" s="11" t="n">
        <v>45293.40625</v>
      </c>
      <c r="I1362" s="3" t="s">
        <v>161</v>
      </c>
      <c r="J1362" s="1" t="s">
        <v>157</v>
      </c>
      <c r="K1362" s="3" t="s">
        <v>188</v>
      </c>
      <c r="L1362" s="3" t="s">
        <v>162</v>
      </c>
    </row>
    <row r="1363" customFormat="false" ht="18.7" hidden="false" customHeight="true" outlineLevel="0" collapsed="false">
      <c r="A1363" s="8" t="n">
        <v>1362</v>
      </c>
      <c r="B1363" s="3" t="s">
        <v>3244</v>
      </c>
      <c r="C1363" s="3" t="s">
        <v>3245</v>
      </c>
      <c r="D1363" s="3" t="s">
        <v>3246</v>
      </c>
      <c r="E1363" s="3" t="s">
        <v>154</v>
      </c>
      <c r="F1363" s="9" t="n">
        <v>45293</v>
      </c>
      <c r="G1363" s="10" t="s">
        <v>155</v>
      </c>
      <c r="H1363" s="11" t="n">
        <v>45293.4270833333</v>
      </c>
      <c r="I1363" s="3" t="s">
        <v>156</v>
      </c>
      <c r="J1363" s="1" t="s">
        <v>157</v>
      </c>
      <c r="K1363" s="3" t="s">
        <v>188</v>
      </c>
      <c r="L1363" s="3" t="s">
        <v>183</v>
      </c>
    </row>
    <row r="1364" customFormat="false" ht="18.7" hidden="false" customHeight="true" outlineLevel="0" collapsed="false">
      <c r="A1364" s="8" t="n">
        <v>1363</v>
      </c>
      <c r="B1364" s="3" t="s">
        <v>3244</v>
      </c>
      <c r="C1364" s="3" t="s">
        <v>3245</v>
      </c>
      <c r="D1364" s="3" t="s">
        <v>3246</v>
      </c>
      <c r="E1364" s="3" t="s">
        <v>154</v>
      </c>
      <c r="F1364" s="9" t="n">
        <v>45293</v>
      </c>
      <c r="G1364" s="10" t="s">
        <v>160</v>
      </c>
      <c r="H1364" s="11" t="n">
        <v>45293.4277777778</v>
      </c>
      <c r="I1364" s="3" t="s">
        <v>161</v>
      </c>
      <c r="J1364" s="1" t="s">
        <v>157</v>
      </c>
      <c r="K1364" s="3" t="s">
        <v>188</v>
      </c>
      <c r="L1364" s="3" t="s">
        <v>183</v>
      </c>
    </row>
    <row r="1365" customFormat="false" ht="18.7" hidden="false" customHeight="true" outlineLevel="0" collapsed="false">
      <c r="A1365" s="8" t="n">
        <v>1364</v>
      </c>
      <c r="B1365" s="3" t="s">
        <v>3247</v>
      </c>
      <c r="C1365" s="3" t="s">
        <v>3248</v>
      </c>
      <c r="D1365" s="3" t="s">
        <v>3249</v>
      </c>
      <c r="E1365" s="3" t="s">
        <v>154</v>
      </c>
      <c r="F1365" s="9" t="n">
        <v>45293</v>
      </c>
      <c r="G1365" s="10" t="s">
        <v>196</v>
      </c>
      <c r="H1365" s="11" t="n">
        <v>45293.4375</v>
      </c>
      <c r="I1365" s="3" t="s">
        <v>182</v>
      </c>
      <c r="J1365" s="1" t="s">
        <v>157</v>
      </c>
      <c r="K1365" s="3" t="s">
        <v>188</v>
      </c>
      <c r="L1365" s="3" t="s">
        <v>183</v>
      </c>
    </row>
    <row r="1366" customFormat="false" ht="18.7" hidden="false" customHeight="true" outlineLevel="0" collapsed="false">
      <c r="A1366" s="8" t="n">
        <v>1365</v>
      </c>
      <c r="B1366" s="3" t="s">
        <v>3250</v>
      </c>
      <c r="C1366" s="3" t="s">
        <v>3251</v>
      </c>
      <c r="D1366" s="3" t="s">
        <v>3252</v>
      </c>
      <c r="E1366" s="3" t="s">
        <v>154</v>
      </c>
      <c r="F1366" s="9" t="n">
        <v>45293</v>
      </c>
      <c r="G1366" s="10" t="s">
        <v>167</v>
      </c>
      <c r="H1366" s="11" t="n">
        <v>45293.46875</v>
      </c>
      <c r="I1366" s="3" t="s">
        <v>168</v>
      </c>
      <c r="J1366" s="1" t="s">
        <v>157</v>
      </c>
      <c r="K1366" s="3" t="s">
        <v>188</v>
      </c>
      <c r="L1366" s="3" t="s">
        <v>162</v>
      </c>
    </row>
    <row r="1367" customFormat="false" ht="18.7" hidden="false" customHeight="true" outlineLevel="0" collapsed="false">
      <c r="A1367" s="8" t="n">
        <v>1366</v>
      </c>
      <c r="B1367" s="3" t="s">
        <v>3253</v>
      </c>
      <c r="C1367" s="3" t="s">
        <v>3254</v>
      </c>
      <c r="D1367" s="3" t="s">
        <v>3255</v>
      </c>
      <c r="E1367" s="3" t="s">
        <v>154</v>
      </c>
      <c r="F1367" s="9" t="n">
        <v>45293</v>
      </c>
      <c r="G1367" s="10" t="s">
        <v>173</v>
      </c>
      <c r="H1367" s="11" t="n">
        <v>45293.4895833333</v>
      </c>
      <c r="I1367" s="3" t="s">
        <v>156</v>
      </c>
      <c r="J1367" s="1" t="s">
        <v>157</v>
      </c>
      <c r="K1367" s="3" t="s">
        <v>188</v>
      </c>
      <c r="L1367" s="3" t="s">
        <v>183</v>
      </c>
    </row>
    <row r="1368" customFormat="false" ht="18.7" hidden="false" customHeight="true" outlineLevel="0" collapsed="false">
      <c r="A1368" s="8" t="n">
        <v>1367</v>
      </c>
      <c r="B1368" s="3" t="s">
        <v>3253</v>
      </c>
      <c r="C1368" s="3" t="s">
        <v>3254</v>
      </c>
      <c r="D1368" s="3" t="s">
        <v>3255</v>
      </c>
      <c r="E1368" s="3" t="s">
        <v>154</v>
      </c>
      <c r="F1368" s="9" t="n">
        <v>45293</v>
      </c>
      <c r="G1368" s="10" t="s">
        <v>174</v>
      </c>
      <c r="H1368" s="11" t="n">
        <v>45293.4902777778</v>
      </c>
      <c r="I1368" s="3" t="s">
        <v>161</v>
      </c>
      <c r="J1368" s="1" t="s">
        <v>157</v>
      </c>
      <c r="K1368" s="3" t="s">
        <v>188</v>
      </c>
      <c r="L1368" s="3" t="s">
        <v>183</v>
      </c>
    </row>
    <row r="1369" customFormat="false" ht="18.7" hidden="false" customHeight="true" outlineLevel="0" collapsed="false">
      <c r="A1369" s="8" t="n">
        <v>1368</v>
      </c>
      <c r="B1369" s="3" t="s">
        <v>3256</v>
      </c>
      <c r="C1369" s="3" t="s">
        <v>3257</v>
      </c>
      <c r="D1369" s="3" t="s">
        <v>3258</v>
      </c>
      <c r="E1369" s="3" t="s">
        <v>154</v>
      </c>
      <c r="F1369" s="9" t="n">
        <v>45293</v>
      </c>
      <c r="G1369" s="10" t="s">
        <v>178</v>
      </c>
      <c r="H1369" s="11" t="n">
        <v>45293.5729166667</v>
      </c>
      <c r="I1369" s="3" t="s">
        <v>168</v>
      </c>
      <c r="J1369" s="1" t="s">
        <v>157</v>
      </c>
      <c r="K1369" s="3" t="s">
        <v>188</v>
      </c>
      <c r="L1369" s="3" t="s">
        <v>183</v>
      </c>
    </row>
    <row r="1370" customFormat="false" ht="18.7" hidden="false" customHeight="true" outlineLevel="0" collapsed="false">
      <c r="A1370" s="8" t="n">
        <v>1369</v>
      </c>
      <c r="B1370" s="3" t="s">
        <v>3259</v>
      </c>
      <c r="C1370" s="3" t="s">
        <v>3260</v>
      </c>
      <c r="D1370" s="3" t="s">
        <v>3261</v>
      </c>
      <c r="E1370" s="3" t="s">
        <v>154</v>
      </c>
      <c r="F1370" s="9" t="n">
        <v>45293</v>
      </c>
      <c r="G1370" s="10" t="s">
        <v>258</v>
      </c>
      <c r="H1370" s="11" t="n">
        <v>45293.6041666667</v>
      </c>
      <c r="I1370" s="3" t="s">
        <v>182</v>
      </c>
      <c r="J1370" s="1" t="s">
        <v>157</v>
      </c>
      <c r="K1370" s="3" t="s">
        <v>188</v>
      </c>
      <c r="L1370" s="3" t="s">
        <v>405</v>
      </c>
    </row>
    <row r="1371" customFormat="false" ht="18.7" hidden="false" customHeight="true" outlineLevel="0" collapsed="false">
      <c r="A1371" s="8" t="n">
        <v>1370</v>
      </c>
      <c r="B1371" s="3" t="s">
        <v>3262</v>
      </c>
      <c r="C1371" s="3" t="s">
        <v>3263</v>
      </c>
      <c r="D1371" s="3" t="s">
        <v>3264</v>
      </c>
      <c r="E1371" s="3" t="s">
        <v>154</v>
      </c>
      <c r="F1371" s="9" t="n">
        <v>45293</v>
      </c>
      <c r="G1371" s="10" t="s">
        <v>218</v>
      </c>
      <c r="H1371" s="11" t="n">
        <v>45293.625</v>
      </c>
      <c r="I1371" s="3" t="s">
        <v>168</v>
      </c>
      <c r="J1371" s="1" t="s">
        <v>157</v>
      </c>
      <c r="K1371" s="3" t="s">
        <v>2766</v>
      </c>
      <c r="L1371" s="3" t="s">
        <v>183</v>
      </c>
    </row>
    <row r="1372" customFormat="false" ht="18.7" hidden="false" customHeight="true" outlineLevel="0" collapsed="false">
      <c r="A1372" s="8" t="n">
        <v>1371</v>
      </c>
      <c r="B1372" s="3" t="s">
        <v>3262</v>
      </c>
      <c r="C1372" s="3" t="s">
        <v>3263</v>
      </c>
      <c r="D1372" s="3" t="s">
        <v>3264</v>
      </c>
      <c r="E1372" s="3" t="s">
        <v>154</v>
      </c>
      <c r="F1372" s="9" t="n">
        <v>45293</v>
      </c>
      <c r="G1372" s="10" t="s">
        <v>219</v>
      </c>
      <c r="H1372" s="11" t="n">
        <v>45293.6256944444</v>
      </c>
      <c r="I1372" s="3" t="s">
        <v>161</v>
      </c>
      <c r="J1372" s="1" t="s">
        <v>157</v>
      </c>
      <c r="K1372" s="3" t="s">
        <v>2766</v>
      </c>
      <c r="L1372" s="3" t="s">
        <v>183</v>
      </c>
    </row>
    <row r="1373" customFormat="false" ht="18.7" hidden="false" customHeight="true" outlineLevel="0" collapsed="false">
      <c r="A1373" s="8" t="n">
        <v>1372</v>
      </c>
      <c r="B1373" s="3" t="s">
        <v>3265</v>
      </c>
      <c r="C1373" s="3" t="s">
        <v>3266</v>
      </c>
      <c r="D1373" s="3" t="s">
        <v>3267</v>
      </c>
      <c r="E1373" s="3" t="s">
        <v>223</v>
      </c>
      <c r="F1373" s="9" t="n">
        <v>45294</v>
      </c>
      <c r="G1373" s="10" t="s">
        <v>349</v>
      </c>
      <c r="H1373" s="11" t="n">
        <v>45294.375</v>
      </c>
      <c r="I1373" s="3" t="s">
        <v>182</v>
      </c>
      <c r="J1373" s="1" t="s">
        <v>157</v>
      </c>
      <c r="K1373" s="3" t="s">
        <v>188</v>
      </c>
      <c r="L1373" s="3" t="s">
        <v>183</v>
      </c>
    </row>
    <row r="1374" customFormat="false" ht="18.7" hidden="false" customHeight="true" outlineLevel="0" collapsed="false">
      <c r="A1374" s="8" t="n">
        <v>1373</v>
      </c>
      <c r="B1374" s="3" t="s">
        <v>3268</v>
      </c>
      <c r="C1374" s="3" t="s">
        <v>3269</v>
      </c>
      <c r="D1374" s="3" t="s">
        <v>3270</v>
      </c>
      <c r="E1374" s="3" t="s">
        <v>154</v>
      </c>
      <c r="F1374" s="9" t="n">
        <v>45294</v>
      </c>
      <c r="G1374" s="10" t="s">
        <v>187</v>
      </c>
      <c r="H1374" s="11" t="n">
        <v>45294.40625</v>
      </c>
      <c r="I1374" s="3" t="s">
        <v>168</v>
      </c>
      <c r="J1374" s="1" t="s">
        <v>157</v>
      </c>
      <c r="K1374" s="3" t="s">
        <v>188</v>
      </c>
      <c r="L1374" s="3" t="s">
        <v>162</v>
      </c>
    </row>
    <row r="1375" customFormat="false" ht="18.7" hidden="false" customHeight="true" outlineLevel="0" collapsed="false">
      <c r="A1375" s="8" t="n">
        <v>1374</v>
      </c>
      <c r="B1375" s="3" t="s">
        <v>3271</v>
      </c>
      <c r="C1375" s="3" t="s">
        <v>3272</v>
      </c>
      <c r="D1375" s="3" t="s">
        <v>3273</v>
      </c>
      <c r="E1375" s="3" t="s">
        <v>154</v>
      </c>
      <c r="F1375" s="9" t="n">
        <v>45294</v>
      </c>
      <c r="G1375" s="10" t="s">
        <v>167</v>
      </c>
      <c r="H1375" s="11" t="n">
        <v>45294.46875</v>
      </c>
      <c r="I1375" s="3" t="s">
        <v>168</v>
      </c>
      <c r="J1375" s="1" t="s">
        <v>157</v>
      </c>
      <c r="K1375" s="3" t="s">
        <v>188</v>
      </c>
      <c r="L1375" s="3" t="s">
        <v>162</v>
      </c>
    </row>
    <row r="1376" customFormat="false" ht="18.7" hidden="false" customHeight="true" outlineLevel="0" collapsed="false">
      <c r="A1376" s="8" t="n">
        <v>1375</v>
      </c>
      <c r="B1376" s="3" t="s">
        <v>3271</v>
      </c>
      <c r="C1376" s="3" t="s">
        <v>3272</v>
      </c>
      <c r="D1376" s="3" t="s">
        <v>3273</v>
      </c>
      <c r="E1376" s="3" t="s">
        <v>154</v>
      </c>
      <c r="F1376" s="9" t="n">
        <v>45294</v>
      </c>
      <c r="G1376" s="10" t="s">
        <v>169</v>
      </c>
      <c r="H1376" s="11" t="n">
        <v>45294.4694444444</v>
      </c>
      <c r="I1376" s="3" t="s">
        <v>161</v>
      </c>
      <c r="J1376" s="1" t="s">
        <v>157</v>
      </c>
      <c r="K1376" s="3" t="s">
        <v>188</v>
      </c>
      <c r="L1376" s="3" t="s">
        <v>162</v>
      </c>
    </row>
    <row r="1377" customFormat="false" ht="18.7" hidden="false" customHeight="true" outlineLevel="0" collapsed="false">
      <c r="A1377" s="8" t="n">
        <v>1376</v>
      </c>
      <c r="B1377" s="3" t="s">
        <v>3274</v>
      </c>
      <c r="C1377" s="3" t="s">
        <v>3275</v>
      </c>
      <c r="D1377" s="3" t="s">
        <v>3276</v>
      </c>
      <c r="E1377" s="3" t="s">
        <v>166</v>
      </c>
      <c r="F1377" s="9" t="n">
        <v>45294</v>
      </c>
      <c r="G1377" s="10" t="s">
        <v>242</v>
      </c>
      <c r="H1377" s="11" t="n">
        <v>45294.4791666667</v>
      </c>
      <c r="I1377" s="3" t="s">
        <v>156</v>
      </c>
      <c r="J1377" s="1" t="s">
        <v>157</v>
      </c>
      <c r="K1377" s="3" t="s">
        <v>188</v>
      </c>
      <c r="L1377" s="3" t="s">
        <v>159</v>
      </c>
    </row>
    <row r="1378" customFormat="false" ht="18.7" hidden="false" customHeight="true" outlineLevel="0" collapsed="false">
      <c r="A1378" s="8" t="n">
        <v>1377</v>
      </c>
      <c r="B1378" s="3" t="s">
        <v>3274</v>
      </c>
      <c r="C1378" s="3" t="s">
        <v>3275</v>
      </c>
      <c r="D1378" s="3" t="s">
        <v>3276</v>
      </c>
      <c r="E1378" s="3" t="s">
        <v>166</v>
      </c>
      <c r="F1378" s="9" t="n">
        <v>45294</v>
      </c>
      <c r="G1378" s="10" t="s">
        <v>243</v>
      </c>
      <c r="H1378" s="11" t="n">
        <v>45294.4798611111</v>
      </c>
      <c r="I1378" s="3" t="s">
        <v>161</v>
      </c>
      <c r="J1378" s="1" t="s">
        <v>157</v>
      </c>
      <c r="K1378" s="3" t="s">
        <v>188</v>
      </c>
      <c r="L1378" s="3" t="s">
        <v>162</v>
      </c>
    </row>
    <row r="1379" customFormat="false" ht="18.7" hidden="false" customHeight="true" outlineLevel="0" collapsed="false">
      <c r="A1379" s="8" t="n">
        <v>1378</v>
      </c>
      <c r="B1379" s="3" t="s">
        <v>3277</v>
      </c>
      <c r="C1379" s="3" t="s">
        <v>3278</v>
      </c>
      <c r="D1379" s="3" t="s">
        <v>3279</v>
      </c>
      <c r="E1379" s="3" t="s">
        <v>154</v>
      </c>
      <c r="F1379" s="9" t="n">
        <v>45294</v>
      </c>
      <c r="G1379" s="10" t="s">
        <v>206</v>
      </c>
      <c r="H1379" s="11" t="n">
        <v>45294.5520833333</v>
      </c>
      <c r="I1379" s="3" t="s">
        <v>359</v>
      </c>
      <c r="J1379" s="1" t="s">
        <v>157</v>
      </c>
      <c r="K1379" s="3" t="s">
        <v>2766</v>
      </c>
      <c r="L1379" s="3" t="s">
        <v>183</v>
      </c>
    </row>
    <row r="1380" customFormat="false" ht="18.7" hidden="false" customHeight="true" outlineLevel="0" collapsed="false">
      <c r="A1380" s="8" t="n">
        <v>1379</v>
      </c>
      <c r="B1380" s="3" t="s">
        <v>3277</v>
      </c>
      <c r="C1380" s="3" t="s">
        <v>3278</v>
      </c>
      <c r="D1380" s="3" t="s">
        <v>3279</v>
      </c>
      <c r="E1380" s="3" t="s">
        <v>154</v>
      </c>
      <c r="F1380" s="9" t="n">
        <v>45294</v>
      </c>
      <c r="G1380" s="10" t="s">
        <v>3280</v>
      </c>
      <c r="H1380" s="11" t="n">
        <v>45294.5527777778</v>
      </c>
      <c r="I1380" s="3" t="s">
        <v>161</v>
      </c>
      <c r="J1380" s="1" t="s">
        <v>157</v>
      </c>
      <c r="K1380" s="3" t="s">
        <v>2766</v>
      </c>
      <c r="L1380" s="3" t="s">
        <v>183</v>
      </c>
    </row>
    <row r="1381" customFormat="false" ht="18.7" hidden="false" customHeight="true" outlineLevel="0" collapsed="false">
      <c r="A1381" s="8" t="n">
        <v>1380</v>
      </c>
      <c r="B1381" s="3" t="s">
        <v>3281</v>
      </c>
      <c r="C1381" s="3" t="s">
        <v>3282</v>
      </c>
      <c r="D1381" s="3" t="s">
        <v>3283</v>
      </c>
      <c r="E1381" s="3" t="s">
        <v>154</v>
      </c>
      <c r="F1381" s="9" t="n">
        <v>45294</v>
      </c>
      <c r="G1381" s="10" t="s">
        <v>250</v>
      </c>
      <c r="H1381" s="11" t="n">
        <v>45294.5833333333</v>
      </c>
      <c r="I1381" s="3" t="s">
        <v>156</v>
      </c>
      <c r="J1381" s="1" t="s">
        <v>157</v>
      </c>
      <c r="K1381" s="3" t="s">
        <v>2766</v>
      </c>
      <c r="L1381" s="3" t="s">
        <v>159</v>
      </c>
    </row>
    <row r="1382" customFormat="false" ht="18.7" hidden="false" customHeight="true" outlineLevel="0" collapsed="false">
      <c r="A1382" s="8" t="n">
        <v>1381</v>
      </c>
      <c r="B1382" s="3" t="s">
        <v>3281</v>
      </c>
      <c r="C1382" s="3" t="s">
        <v>3282</v>
      </c>
      <c r="D1382" s="3" t="s">
        <v>3283</v>
      </c>
      <c r="E1382" s="3" t="s">
        <v>154</v>
      </c>
      <c r="F1382" s="9" t="n">
        <v>45294</v>
      </c>
      <c r="G1382" s="10" t="s">
        <v>251</v>
      </c>
      <c r="H1382" s="11" t="n">
        <v>45294.5840277778</v>
      </c>
      <c r="I1382" s="3" t="s">
        <v>161</v>
      </c>
      <c r="J1382" s="1" t="s">
        <v>157</v>
      </c>
      <c r="K1382" s="3" t="s">
        <v>188</v>
      </c>
      <c r="L1382" s="3" t="s">
        <v>162</v>
      </c>
    </row>
    <row r="1383" customFormat="false" ht="18.7" hidden="false" customHeight="true" outlineLevel="0" collapsed="false">
      <c r="A1383" s="8" t="n">
        <v>1382</v>
      </c>
      <c r="B1383" s="3" t="s">
        <v>3284</v>
      </c>
      <c r="C1383" s="3" t="s">
        <v>3285</v>
      </c>
      <c r="D1383" s="3" t="s">
        <v>3286</v>
      </c>
      <c r="E1383" s="3" t="s">
        <v>154</v>
      </c>
      <c r="F1383" s="9" t="n">
        <v>45294</v>
      </c>
      <c r="G1383" s="10" t="s">
        <v>258</v>
      </c>
      <c r="H1383" s="11" t="n">
        <v>45294.6041666667</v>
      </c>
      <c r="I1383" s="3" t="s">
        <v>359</v>
      </c>
      <c r="J1383" s="1" t="s">
        <v>157</v>
      </c>
      <c r="K1383" s="3" t="s">
        <v>2766</v>
      </c>
      <c r="L1383" s="3" t="s">
        <v>159</v>
      </c>
    </row>
    <row r="1384" customFormat="false" ht="18.7" hidden="false" customHeight="true" outlineLevel="0" collapsed="false">
      <c r="A1384" s="8" t="n">
        <v>1383</v>
      </c>
      <c r="B1384" s="3" t="s">
        <v>3284</v>
      </c>
      <c r="C1384" s="3" t="s">
        <v>3285</v>
      </c>
      <c r="D1384" s="3" t="s">
        <v>3286</v>
      </c>
      <c r="E1384" s="3" t="s">
        <v>154</v>
      </c>
      <c r="F1384" s="9" t="n">
        <v>45294</v>
      </c>
      <c r="G1384" s="10" t="s">
        <v>2783</v>
      </c>
      <c r="H1384" s="11" t="n">
        <v>45294.6048611111</v>
      </c>
      <c r="I1384" s="3" t="s">
        <v>161</v>
      </c>
      <c r="J1384" s="1" t="s">
        <v>157</v>
      </c>
      <c r="K1384" s="3" t="s">
        <v>188</v>
      </c>
      <c r="L1384" s="3" t="s">
        <v>162</v>
      </c>
    </row>
    <row r="1385" customFormat="false" ht="18.7" hidden="false" customHeight="true" outlineLevel="0" collapsed="false">
      <c r="A1385" s="8" t="n">
        <v>1384</v>
      </c>
      <c r="B1385" s="3" t="s">
        <v>3287</v>
      </c>
      <c r="C1385" s="3" t="s">
        <v>3288</v>
      </c>
      <c r="D1385" s="3" t="s">
        <v>3289</v>
      </c>
      <c r="E1385" s="3" t="s">
        <v>154</v>
      </c>
      <c r="F1385" s="9" t="n">
        <v>45294</v>
      </c>
      <c r="G1385" s="10" t="s">
        <v>229</v>
      </c>
      <c r="H1385" s="11" t="n">
        <v>45294.65625</v>
      </c>
      <c r="I1385" s="3" t="s">
        <v>359</v>
      </c>
      <c r="J1385" s="1" t="s">
        <v>157</v>
      </c>
      <c r="K1385" s="3" t="s">
        <v>2766</v>
      </c>
      <c r="L1385" s="3" t="s">
        <v>159</v>
      </c>
    </row>
    <row r="1386" customFormat="false" ht="18.7" hidden="false" customHeight="true" outlineLevel="0" collapsed="false">
      <c r="A1386" s="8" t="n">
        <v>1385</v>
      </c>
      <c r="B1386" s="3" t="s">
        <v>3287</v>
      </c>
      <c r="C1386" s="3" t="s">
        <v>3288</v>
      </c>
      <c r="D1386" s="3" t="s">
        <v>3289</v>
      </c>
      <c r="E1386" s="3" t="s">
        <v>154</v>
      </c>
      <c r="F1386" s="9" t="n">
        <v>45294</v>
      </c>
      <c r="G1386" s="10" t="s">
        <v>428</v>
      </c>
      <c r="H1386" s="11" t="n">
        <v>45294.6569444444</v>
      </c>
      <c r="I1386" s="3" t="s">
        <v>161</v>
      </c>
      <c r="J1386" s="1" t="s">
        <v>157</v>
      </c>
      <c r="K1386" s="3" t="s">
        <v>188</v>
      </c>
      <c r="L1386" s="3" t="s">
        <v>162</v>
      </c>
    </row>
    <row r="1387" customFormat="false" ht="18.7" hidden="false" customHeight="true" outlineLevel="0" collapsed="false">
      <c r="A1387" s="8" t="n">
        <v>1386</v>
      </c>
      <c r="B1387" s="3" t="s">
        <v>3290</v>
      </c>
      <c r="C1387" s="3" t="s">
        <v>3291</v>
      </c>
      <c r="D1387" s="3" t="s">
        <v>3292</v>
      </c>
      <c r="E1387" s="3" t="s">
        <v>455</v>
      </c>
      <c r="F1387" s="9" t="n">
        <v>45295</v>
      </c>
      <c r="G1387" s="10" t="s">
        <v>930</v>
      </c>
      <c r="H1387" s="11" t="n">
        <v>45295.3541666667</v>
      </c>
      <c r="I1387" s="3" t="s">
        <v>486</v>
      </c>
      <c r="J1387" s="1" t="s">
        <v>157</v>
      </c>
      <c r="K1387" s="3" t="s">
        <v>188</v>
      </c>
      <c r="L1387" s="3" t="s">
        <v>159</v>
      </c>
    </row>
    <row r="1388" customFormat="false" ht="18.7" hidden="false" customHeight="true" outlineLevel="0" collapsed="false">
      <c r="A1388" s="8" t="n">
        <v>1387</v>
      </c>
      <c r="B1388" s="3" t="s">
        <v>3293</v>
      </c>
      <c r="C1388" s="3" t="s">
        <v>3294</v>
      </c>
      <c r="D1388" s="3" t="s">
        <v>3295</v>
      </c>
      <c r="E1388" s="3" t="s">
        <v>154</v>
      </c>
      <c r="F1388" s="9" t="n">
        <v>45295</v>
      </c>
      <c r="G1388" s="10" t="s">
        <v>311</v>
      </c>
      <c r="H1388" s="11" t="n">
        <v>45295.4166666667</v>
      </c>
      <c r="I1388" s="3" t="s">
        <v>289</v>
      </c>
      <c r="J1388" s="1" t="s">
        <v>157</v>
      </c>
      <c r="K1388" s="3" t="s">
        <v>188</v>
      </c>
      <c r="L1388" s="3" t="s">
        <v>159</v>
      </c>
    </row>
    <row r="1389" customFormat="false" ht="18.7" hidden="false" customHeight="true" outlineLevel="0" collapsed="false">
      <c r="A1389" s="8" t="n">
        <v>1388</v>
      </c>
      <c r="B1389" s="3" t="s">
        <v>3296</v>
      </c>
      <c r="C1389" s="3" t="s">
        <v>3297</v>
      </c>
      <c r="D1389" s="3" t="s">
        <v>3298</v>
      </c>
      <c r="E1389" s="3" t="s">
        <v>154</v>
      </c>
      <c r="F1389" s="9" t="n">
        <v>45295</v>
      </c>
      <c r="G1389" s="10" t="s">
        <v>155</v>
      </c>
      <c r="H1389" s="11" t="n">
        <v>45295.4270833333</v>
      </c>
      <c r="I1389" s="3" t="s">
        <v>156</v>
      </c>
      <c r="J1389" s="1" t="s">
        <v>157</v>
      </c>
      <c r="K1389" s="3" t="s">
        <v>188</v>
      </c>
      <c r="L1389" s="3" t="s">
        <v>183</v>
      </c>
    </row>
    <row r="1390" customFormat="false" ht="18.7" hidden="false" customHeight="true" outlineLevel="0" collapsed="false">
      <c r="A1390" s="8" t="n">
        <v>1389</v>
      </c>
      <c r="B1390" s="3" t="s">
        <v>3296</v>
      </c>
      <c r="C1390" s="3" t="s">
        <v>3297</v>
      </c>
      <c r="D1390" s="3" t="s">
        <v>3298</v>
      </c>
      <c r="E1390" s="3" t="s">
        <v>154</v>
      </c>
      <c r="F1390" s="9" t="n">
        <v>45295</v>
      </c>
      <c r="G1390" s="10" t="s">
        <v>160</v>
      </c>
      <c r="H1390" s="11" t="n">
        <v>45295.4277777778</v>
      </c>
      <c r="I1390" s="3" t="s">
        <v>161</v>
      </c>
      <c r="J1390" s="1" t="s">
        <v>157</v>
      </c>
      <c r="K1390" s="3" t="s">
        <v>188</v>
      </c>
      <c r="L1390" s="3" t="s">
        <v>162</v>
      </c>
    </row>
    <row r="1391" customFormat="false" ht="18.7" hidden="false" customHeight="true" outlineLevel="0" collapsed="false">
      <c r="A1391" s="8" t="n">
        <v>1390</v>
      </c>
      <c r="B1391" s="3" t="s">
        <v>3299</v>
      </c>
      <c r="C1391" s="3" t="s">
        <v>3300</v>
      </c>
      <c r="D1391" s="3" t="s">
        <v>3301</v>
      </c>
      <c r="E1391" s="3" t="s">
        <v>1001</v>
      </c>
      <c r="F1391" s="9" t="n">
        <v>45295</v>
      </c>
      <c r="G1391" s="10" t="s">
        <v>242</v>
      </c>
      <c r="H1391" s="11" t="n">
        <v>45295.4791666667</v>
      </c>
      <c r="I1391" s="3" t="s">
        <v>289</v>
      </c>
      <c r="J1391" s="1" t="s">
        <v>157</v>
      </c>
      <c r="K1391" s="3" t="s">
        <v>188</v>
      </c>
      <c r="L1391" s="3" t="s">
        <v>162</v>
      </c>
    </row>
    <row r="1392" customFormat="false" ht="18.7" hidden="false" customHeight="true" outlineLevel="0" collapsed="false">
      <c r="A1392" s="8" t="n">
        <v>1391</v>
      </c>
      <c r="B1392" s="3" t="s">
        <v>3302</v>
      </c>
      <c r="C1392" s="3" t="s">
        <v>3303</v>
      </c>
      <c r="D1392" s="3" t="s">
        <v>3304</v>
      </c>
      <c r="E1392" s="3" t="s">
        <v>166</v>
      </c>
      <c r="F1392" s="9" t="n">
        <v>45295</v>
      </c>
      <c r="G1392" s="10" t="s">
        <v>173</v>
      </c>
      <c r="H1392" s="11" t="n">
        <v>45295.4895833333</v>
      </c>
      <c r="I1392" s="3" t="s">
        <v>156</v>
      </c>
      <c r="J1392" s="1" t="s">
        <v>157</v>
      </c>
      <c r="K1392" s="3" t="s">
        <v>188</v>
      </c>
      <c r="L1392" s="3" t="s">
        <v>183</v>
      </c>
    </row>
    <row r="1393" customFormat="false" ht="18.7" hidden="false" customHeight="true" outlineLevel="0" collapsed="false">
      <c r="A1393" s="8" t="n">
        <v>1392</v>
      </c>
      <c r="B1393" s="3" t="s">
        <v>3302</v>
      </c>
      <c r="C1393" s="3" t="s">
        <v>3303</v>
      </c>
      <c r="D1393" s="3" t="s">
        <v>3304</v>
      </c>
      <c r="E1393" s="3" t="s">
        <v>166</v>
      </c>
      <c r="F1393" s="9" t="n">
        <v>45295</v>
      </c>
      <c r="G1393" s="10" t="s">
        <v>174</v>
      </c>
      <c r="H1393" s="11" t="n">
        <v>45295.4902777778</v>
      </c>
      <c r="I1393" s="3" t="s">
        <v>161</v>
      </c>
      <c r="J1393" s="1" t="s">
        <v>157</v>
      </c>
      <c r="K1393" s="3" t="s">
        <v>188</v>
      </c>
      <c r="L1393" s="3" t="s">
        <v>162</v>
      </c>
    </row>
    <row r="1394" customFormat="false" ht="18.7" hidden="false" customHeight="true" outlineLevel="0" collapsed="false">
      <c r="A1394" s="8" t="n">
        <v>1393</v>
      </c>
      <c r="B1394" s="3" t="s">
        <v>3305</v>
      </c>
      <c r="C1394" s="3" t="s">
        <v>3306</v>
      </c>
      <c r="D1394" s="3" t="s">
        <v>3307</v>
      </c>
      <c r="E1394" s="3" t="s">
        <v>154</v>
      </c>
      <c r="F1394" s="9" t="n">
        <v>45295</v>
      </c>
      <c r="G1394" s="10" t="s">
        <v>178</v>
      </c>
      <c r="H1394" s="11" t="n">
        <v>45295.5729166667</v>
      </c>
      <c r="I1394" s="3" t="s">
        <v>168</v>
      </c>
      <c r="J1394" s="1" t="s">
        <v>157</v>
      </c>
      <c r="K1394" s="3" t="s">
        <v>2766</v>
      </c>
      <c r="L1394" s="3" t="s">
        <v>183</v>
      </c>
    </row>
    <row r="1395" customFormat="false" ht="18.7" hidden="false" customHeight="true" outlineLevel="0" collapsed="false">
      <c r="A1395" s="8" t="n">
        <v>1394</v>
      </c>
      <c r="B1395" s="3" t="s">
        <v>3305</v>
      </c>
      <c r="C1395" s="3" t="s">
        <v>3306</v>
      </c>
      <c r="D1395" s="3" t="s">
        <v>3307</v>
      </c>
      <c r="E1395" s="3" t="s">
        <v>154</v>
      </c>
      <c r="F1395" s="9" t="n">
        <v>45295</v>
      </c>
      <c r="G1395" s="10" t="s">
        <v>591</v>
      </c>
      <c r="H1395" s="11" t="n">
        <v>45295.5736111111</v>
      </c>
      <c r="I1395" s="3" t="s">
        <v>161</v>
      </c>
      <c r="J1395" s="1" t="s">
        <v>157</v>
      </c>
      <c r="K1395" s="3" t="s">
        <v>188</v>
      </c>
      <c r="L1395" s="3" t="s">
        <v>162</v>
      </c>
    </row>
    <row r="1396" customFormat="false" ht="18.7" hidden="false" customHeight="true" outlineLevel="0" collapsed="false">
      <c r="A1396" s="8" t="n">
        <v>1395</v>
      </c>
      <c r="B1396" s="3" t="s">
        <v>3308</v>
      </c>
      <c r="C1396" s="3" t="s">
        <v>3309</v>
      </c>
      <c r="D1396" s="3" t="s">
        <v>3310</v>
      </c>
      <c r="E1396" s="3" t="s">
        <v>154</v>
      </c>
      <c r="F1396" s="9" t="n">
        <v>45295</v>
      </c>
      <c r="G1396" s="10" t="s">
        <v>218</v>
      </c>
      <c r="H1396" s="11" t="n">
        <v>45295.625</v>
      </c>
      <c r="I1396" s="3" t="s">
        <v>168</v>
      </c>
      <c r="J1396" s="1" t="s">
        <v>157</v>
      </c>
      <c r="K1396" s="3" t="s">
        <v>188</v>
      </c>
      <c r="L1396" s="3" t="s">
        <v>162</v>
      </c>
    </row>
    <row r="1397" customFormat="false" ht="18.7" hidden="false" customHeight="true" outlineLevel="0" collapsed="false">
      <c r="A1397" s="8" t="n">
        <v>1396</v>
      </c>
      <c r="B1397" s="3" t="s">
        <v>3308</v>
      </c>
      <c r="C1397" s="3" t="s">
        <v>3309</v>
      </c>
      <c r="D1397" s="3" t="s">
        <v>3310</v>
      </c>
      <c r="E1397" s="3" t="s">
        <v>154</v>
      </c>
      <c r="F1397" s="9" t="n">
        <v>45295</v>
      </c>
      <c r="G1397" s="10" t="s">
        <v>219</v>
      </c>
      <c r="H1397" s="11" t="n">
        <v>45295.6256944445</v>
      </c>
      <c r="I1397" s="3" t="s">
        <v>161</v>
      </c>
      <c r="J1397" s="1" t="s">
        <v>157</v>
      </c>
      <c r="K1397" s="3" t="s">
        <v>188</v>
      </c>
      <c r="L1397" s="3" t="s">
        <v>162</v>
      </c>
    </row>
    <row r="1398" customFormat="false" ht="18.7" hidden="false" customHeight="true" outlineLevel="0" collapsed="false">
      <c r="A1398" s="8" t="n">
        <v>1397</v>
      </c>
      <c r="B1398" s="3" t="s">
        <v>3311</v>
      </c>
      <c r="C1398" s="3" t="s">
        <v>3312</v>
      </c>
      <c r="D1398" s="3" t="s">
        <v>3313</v>
      </c>
      <c r="E1398" s="3" t="s">
        <v>154</v>
      </c>
      <c r="F1398" s="9" t="n">
        <v>45295</v>
      </c>
      <c r="G1398" s="10" t="s">
        <v>224</v>
      </c>
      <c r="H1398" s="11" t="n">
        <v>45295.6458333333</v>
      </c>
      <c r="I1398" s="3" t="s">
        <v>156</v>
      </c>
      <c r="J1398" s="1" t="s">
        <v>157</v>
      </c>
      <c r="K1398" s="3" t="s">
        <v>2766</v>
      </c>
      <c r="L1398" s="3" t="s">
        <v>183</v>
      </c>
    </row>
    <row r="1399" customFormat="false" ht="18.7" hidden="false" customHeight="true" outlineLevel="0" collapsed="false">
      <c r="A1399" s="8" t="n">
        <v>1398</v>
      </c>
      <c r="B1399" s="3" t="s">
        <v>3311</v>
      </c>
      <c r="C1399" s="3" t="s">
        <v>3312</v>
      </c>
      <c r="D1399" s="3" t="s">
        <v>3313</v>
      </c>
      <c r="E1399" s="3" t="s">
        <v>154</v>
      </c>
      <c r="F1399" s="9" t="n">
        <v>45295</v>
      </c>
      <c r="G1399" s="10" t="s">
        <v>225</v>
      </c>
      <c r="H1399" s="11" t="n">
        <v>45295.6465277778</v>
      </c>
      <c r="I1399" s="3" t="s">
        <v>161</v>
      </c>
      <c r="J1399" s="1" t="s">
        <v>157</v>
      </c>
      <c r="K1399" s="3" t="s">
        <v>188</v>
      </c>
      <c r="L1399" s="3" t="s">
        <v>162</v>
      </c>
    </row>
    <row r="1400" customFormat="false" ht="18.7" hidden="false" customHeight="true" outlineLevel="0" collapsed="false">
      <c r="A1400" s="8" t="n">
        <v>1399</v>
      </c>
      <c r="B1400" s="3" t="s">
        <v>3314</v>
      </c>
      <c r="C1400" s="3" t="s">
        <v>3315</v>
      </c>
      <c r="D1400" s="3" t="s">
        <v>3316</v>
      </c>
      <c r="E1400" s="3" t="s">
        <v>1001</v>
      </c>
      <c r="F1400" s="9" t="n">
        <v>45296</v>
      </c>
      <c r="G1400" s="10" t="s">
        <v>305</v>
      </c>
      <c r="H1400" s="11" t="n">
        <v>45296.3854166667</v>
      </c>
      <c r="I1400" s="3" t="s">
        <v>306</v>
      </c>
      <c r="J1400" s="1" t="s">
        <v>157</v>
      </c>
      <c r="K1400" s="3" t="s">
        <v>188</v>
      </c>
      <c r="L1400" s="3" t="s">
        <v>183</v>
      </c>
    </row>
    <row r="1401" customFormat="false" ht="18.7" hidden="false" customHeight="true" outlineLevel="0" collapsed="false">
      <c r="A1401" s="8" t="n">
        <v>1400</v>
      </c>
      <c r="B1401" s="3" t="s">
        <v>1371</v>
      </c>
      <c r="C1401" s="3" t="s">
        <v>1372</v>
      </c>
      <c r="D1401" s="3" t="s">
        <v>1373</v>
      </c>
      <c r="E1401" s="3" t="s">
        <v>1374</v>
      </c>
      <c r="F1401" s="9" t="n">
        <v>45296</v>
      </c>
      <c r="G1401" s="10" t="s">
        <v>311</v>
      </c>
      <c r="H1401" s="11" t="n">
        <v>45296.4166666667</v>
      </c>
      <c r="I1401" s="3" t="s">
        <v>367</v>
      </c>
      <c r="J1401" s="1" t="s">
        <v>157</v>
      </c>
      <c r="K1401" s="3" t="s">
        <v>188</v>
      </c>
      <c r="L1401" s="3" t="s">
        <v>162</v>
      </c>
    </row>
    <row r="1402" customFormat="false" ht="18.7" hidden="false" customHeight="true" outlineLevel="0" collapsed="false">
      <c r="A1402" s="8" t="n">
        <v>1401</v>
      </c>
      <c r="B1402" s="3" t="s">
        <v>3317</v>
      </c>
      <c r="C1402" s="3" t="s">
        <v>677</v>
      </c>
      <c r="D1402" s="3" t="s">
        <v>678</v>
      </c>
      <c r="E1402" s="3" t="s">
        <v>154</v>
      </c>
      <c r="F1402" s="9" t="n">
        <v>45296</v>
      </c>
      <c r="G1402" s="10" t="s">
        <v>316</v>
      </c>
      <c r="H1402" s="11" t="n">
        <v>45296.4583333333</v>
      </c>
      <c r="I1402" s="3" t="s">
        <v>306</v>
      </c>
      <c r="J1402" s="1" t="s">
        <v>157</v>
      </c>
      <c r="K1402" s="3" t="s">
        <v>188</v>
      </c>
      <c r="L1402" s="3" t="s">
        <v>162</v>
      </c>
    </row>
    <row r="1403" customFormat="false" ht="18.7" hidden="false" customHeight="true" outlineLevel="0" collapsed="false">
      <c r="A1403" s="8" t="n">
        <v>1402</v>
      </c>
      <c r="B1403" s="3" t="s">
        <v>3318</v>
      </c>
      <c r="C1403" s="3" t="s">
        <v>3319</v>
      </c>
      <c r="D1403" s="3" t="s">
        <v>3320</v>
      </c>
      <c r="E1403" s="3" t="s">
        <v>166</v>
      </c>
      <c r="F1403" s="9" t="n">
        <v>45296</v>
      </c>
      <c r="G1403" s="10" t="s">
        <v>173</v>
      </c>
      <c r="H1403" s="11" t="n">
        <v>45296.4895833333</v>
      </c>
      <c r="I1403" s="3" t="s">
        <v>156</v>
      </c>
      <c r="J1403" s="1" t="s">
        <v>157</v>
      </c>
      <c r="K1403" s="3" t="s">
        <v>188</v>
      </c>
      <c r="L1403" s="3" t="s">
        <v>159</v>
      </c>
    </row>
    <row r="1404" customFormat="false" ht="18.7" hidden="false" customHeight="true" outlineLevel="0" collapsed="false">
      <c r="A1404" s="8" t="n">
        <v>1403</v>
      </c>
      <c r="B1404" s="3" t="s">
        <v>1594</v>
      </c>
      <c r="C1404" s="3" t="s">
        <v>1595</v>
      </c>
      <c r="D1404" s="3" t="s">
        <v>1596</v>
      </c>
      <c r="E1404" s="3" t="s">
        <v>332</v>
      </c>
      <c r="F1404" s="9" t="n">
        <v>45296</v>
      </c>
      <c r="G1404" s="10" t="s">
        <v>333</v>
      </c>
      <c r="H1404" s="11" t="n">
        <v>45296.5625</v>
      </c>
      <c r="I1404" s="3" t="s">
        <v>367</v>
      </c>
      <c r="J1404" s="1" t="s">
        <v>157</v>
      </c>
      <c r="K1404" s="3" t="s">
        <v>188</v>
      </c>
      <c r="L1404" s="3" t="s">
        <v>162</v>
      </c>
    </row>
    <row r="1405" customFormat="false" ht="18.7" hidden="false" customHeight="true" outlineLevel="0" collapsed="false">
      <c r="A1405" s="8" t="n">
        <v>1404</v>
      </c>
      <c r="B1405" s="3" t="s">
        <v>3321</v>
      </c>
      <c r="C1405" s="3" t="s">
        <v>3322</v>
      </c>
      <c r="D1405" s="3" t="s">
        <v>3323</v>
      </c>
      <c r="E1405" s="3" t="s">
        <v>154</v>
      </c>
      <c r="F1405" s="9" t="n">
        <v>45296</v>
      </c>
      <c r="G1405" s="10" t="s">
        <v>178</v>
      </c>
      <c r="H1405" s="11" t="n">
        <v>45296.5729166667</v>
      </c>
      <c r="I1405" s="3" t="s">
        <v>306</v>
      </c>
      <c r="J1405" s="1" t="s">
        <v>157</v>
      </c>
      <c r="K1405" s="3" t="s">
        <v>188</v>
      </c>
      <c r="L1405" s="3" t="s">
        <v>162</v>
      </c>
    </row>
    <row r="1406" customFormat="false" ht="18.7" hidden="false" customHeight="true" outlineLevel="0" collapsed="false">
      <c r="A1406" s="8" t="n">
        <v>1405</v>
      </c>
      <c r="B1406" s="3" t="s">
        <v>3324</v>
      </c>
      <c r="C1406" s="3" t="s">
        <v>3325</v>
      </c>
      <c r="D1406" s="3" t="s">
        <v>3326</v>
      </c>
      <c r="E1406" s="3" t="s">
        <v>154</v>
      </c>
      <c r="F1406" s="9" t="n">
        <v>45296</v>
      </c>
      <c r="G1406" s="10" t="s">
        <v>224</v>
      </c>
      <c r="H1406" s="11" t="n">
        <v>45296.6458333333</v>
      </c>
      <c r="I1406" s="3" t="s">
        <v>306</v>
      </c>
      <c r="J1406" s="1" t="s">
        <v>157</v>
      </c>
      <c r="K1406" s="3" t="s">
        <v>2766</v>
      </c>
      <c r="L1406" s="3" t="s">
        <v>183</v>
      </c>
    </row>
    <row r="1407" customFormat="false" ht="18.7" hidden="false" customHeight="true" outlineLevel="0" collapsed="false">
      <c r="A1407" s="8" t="n">
        <v>1406</v>
      </c>
      <c r="B1407" s="3" t="s">
        <v>3327</v>
      </c>
      <c r="C1407" s="3" t="s">
        <v>3328</v>
      </c>
      <c r="D1407" s="3" t="s">
        <v>3329</v>
      </c>
      <c r="E1407" s="3" t="s">
        <v>455</v>
      </c>
      <c r="F1407" s="9" t="n">
        <v>45299</v>
      </c>
      <c r="G1407" s="10" t="s">
        <v>930</v>
      </c>
      <c r="H1407" s="11" t="n">
        <v>45299.3541666667</v>
      </c>
      <c r="I1407" s="3" t="s">
        <v>486</v>
      </c>
      <c r="J1407" s="1" t="s">
        <v>157</v>
      </c>
      <c r="K1407" s="3" t="s">
        <v>188</v>
      </c>
      <c r="L1407" s="3" t="s">
        <v>159</v>
      </c>
    </row>
    <row r="1408" customFormat="false" ht="18.7" hidden="false" customHeight="true" outlineLevel="0" collapsed="false">
      <c r="A1408" s="8" t="n">
        <v>1407</v>
      </c>
      <c r="B1408" s="3" t="s">
        <v>2089</v>
      </c>
      <c r="C1408" s="3" t="s">
        <v>2090</v>
      </c>
      <c r="D1408" s="3" t="s">
        <v>2091</v>
      </c>
      <c r="E1408" s="3" t="s">
        <v>154</v>
      </c>
      <c r="F1408" s="9" t="n">
        <v>45299</v>
      </c>
      <c r="G1408" s="10" t="s">
        <v>349</v>
      </c>
      <c r="H1408" s="11" t="n">
        <v>45299.375</v>
      </c>
      <c r="I1408" s="3" t="s">
        <v>182</v>
      </c>
      <c r="J1408" s="1" t="s">
        <v>157</v>
      </c>
      <c r="K1408" s="3" t="s">
        <v>188</v>
      </c>
      <c r="L1408" s="3" t="s">
        <v>162</v>
      </c>
    </row>
    <row r="1409" customFormat="false" ht="18.7" hidden="false" customHeight="true" outlineLevel="0" collapsed="false">
      <c r="A1409" s="8" t="n">
        <v>1408</v>
      </c>
      <c r="B1409" s="3" t="s">
        <v>3330</v>
      </c>
      <c r="C1409" s="3" t="s">
        <v>3331</v>
      </c>
      <c r="D1409" s="3" t="s">
        <v>3332</v>
      </c>
      <c r="E1409" s="3" t="s">
        <v>166</v>
      </c>
      <c r="F1409" s="9" t="n">
        <v>45299</v>
      </c>
      <c r="G1409" s="10" t="s">
        <v>187</v>
      </c>
      <c r="H1409" s="11" t="n">
        <v>45299.40625</v>
      </c>
      <c r="I1409" s="3" t="s">
        <v>168</v>
      </c>
      <c r="J1409" s="1" t="s">
        <v>157</v>
      </c>
      <c r="K1409" s="3" t="s">
        <v>188</v>
      </c>
      <c r="L1409" s="3" t="s">
        <v>183</v>
      </c>
    </row>
    <row r="1410" customFormat="false" ht="18.7" hidden="false" customHeight="true" outlineLevel="0" collapsed="false">
      <c r="A1410" s="8" t="n">
        <v>1409</v>
      </c>
      <c r="B1410" s="3" t="s">
        <v>3330</v>
      </c>
      <c r="C1410" s="3" t="s">
        <v>3331</v>
      </c>
      <c r="D1410" s="3" t="s">
        <v>3332</v>
      </c>
      <c r="E1410" s="3" t="s">
        <v>166</v>
      </c>
      <c r="F1410" s="9" t="n">
        <v>45299</v>
      </c>
      <c r="G1410" s="10" t="s">
        <v>189</v>
      </c>
      <c r="H1410" s="11" t="n">
        <v>45299.4069444445</v>
      </c>
      <c r="I1410" s="3" t="s">
        <v>161</v>
      </c>
      <c r="J1410" s="1" t="s">
        <v>157</v>
      </c>
      <c r="K1410" s="3" t="s">
        <v>188</v>
      </c>
      <c r="L1410" s="3" t="s">
        <v>183</v>
      </c>
    </row>
    <row r="1411" customFormat="false" ht="18.7" hidden="false" customHeight="true" outlineLevel="0" collapsed="false">
      <c r="A1411" s="8" t="n">
        <v>1410</v>
      </c>
      <c r="B1411" s="3" t="s">
        <v>3333</v>
      </c>
      <c r="C1411" s="3" t="s">
        <v>3334</v>
      </c>
      <c r="D1411" s="3" t="s">
        <v>3335</v>
      </c>
      <c r="E1411" s="3" t="s">
        <v>154</v>
      </c>
      <c r="F1411" s="9" t="n">
        <v>45299</v>
      </c>
      <c r="G1411" s="10" t="s">
        <v>155</v>
      </c>
      <c r="H1411" s="11" t="n">
        <v>45299.4270833333</v>
      </c>
      <c r="I1411" s="3" t="s">
        <v>156</v>
      </c>
      <c r="J1411" s="1" t="s">
        <v>157</v>
      </c>
      <c r="K1411" s="3" t="s">
        <v>188</v>
      </c>
      <c r="L1411" s="3" t="s">
        <v>183</v>
      </c>
    </row>
    <row r="1412" customFormat="false" ht="18.7" hidden="false" customHeight="true" outlineLevel="0" collapsed="false">
      <c r="A1412" s="8" t="n">
        <v>1411</v>
      </c>
      <c r="B1412" s="3" t="s">
        <v>3333</v>
      </c>
      <c r="C1412" s="3" t="s">
        <v>3334</v>
      </c>
      <c r="D1412" s="3" t="s">
        <v>3335</v>
      </c>
      <c r="E1412" s="3" t="s">
        <v>154</v>
      </c>
      <c r="F1412" s="9" t="n">
        <v>45299</v>
      </c>
      <c r="G1412" s="10" t="s">
        <v>160</v>
      </c>
      <c r="H1412" s="11" t="n">
        <v>45299.4277777778</v>
      </c>
      <c r="I1412" s="3" t="s">
        <v>161</v>
      </c>
      <c r="J1412" s="1" t="s">
        <v>157</v>
      </c>
      <c r="K1412" s="3" t="s">
        <v>188</v>
      </c>
      <c r="L1412" s="3" t="s">
        <v>183</v>
      </c>
    </row>
    <row r="1413" customFormat="false" ht="18.7" hidden="false" customHeight="true" outlineLevel="0" collapsed="false">
      <c r="A1413" s="8" t="n">
        <v>1412</v>
      </c>
      <c r="B1413" s="3" t="s">
        <v>3336</v>
      </c>
      <c r="C1413" s="3" t="s">
        <v>3337</v>
      </c>
      <c r="D1413" s="3" t="s">
        <v>3338</v>
      </c>
      <c r="E1413" s="3" t="s">
        <v>154</v>
      </c>
      <c r="F1413" s="9" t="n">
        <v>45299</v>
      </c>
      <c r="G1413" s="10" t="s">
        <v>167</v>
      </c>
      <c r="H1413" s="11" t="n">
        <v>45299.46875</v>
      </c>
      <c r="I1413" s="3" t="s">
        <v>168</v>
      </c>
      <c r="J1413" s="1" t="s">
        <v>157</v>
      </c>
      <c r="K1413" s="3" t="s">
        <v>188</v>
      </c>
      <c r="L1413" s="3" t="s">
        <v>183</v>
      </c>
    </row>
    <row r="1414" customFormat="false" ht="18.7" hidden="false" customHeight="true" outlineLevel="0" collapsed="false">
      <c r="A1414" s="8" t="n">
        <v>1413</v>
      </c>
      <c r="B1414" s="3" t="s">
        <v>3336</v>
      </c>
      <c r="C1414" s="3" t="s">
        <v>3337</v>
      </c>
      <c r="D1414" s="3" t="s">
        <v>3338</v>
      </c>
      <c r="E1414" s="3" t="s">
        <v>154</v>
      </c>
      <c r="F1414" s="9" t="n">
        <v>45299</v>
      </c>
      <c r="G1414" s="10" t="s">
        <v>169</v>
      </c>
      <c r="H1414" s="11" t="n">
        <v>45299.4694444444</v>
      </c>
      <c r="I1414" s="3" t="s">
        <v>161</v>
      </c>
      <c r="J1414" s="1" t="s">
        <v>157</v>
      </c>
      <c r="K1414" s="3" t="s">
        <v>188</v>
      </c>
      <c r="L1414" s="3" t="s">
        <v>183</v>
      </c>
    </row>
    <row r="1415" customFormat="false" ht="18.7" hidden="false" customHeight="true" outlineLevel="0" collapsed="false">
      <c r="A1415" s="8" t="n">
        <v>1414</v>
      </c>
      <c r="B1415" s="3" t="s">
        <v>3339</v>
      </c>
      <c r="C1415" s="3" t="s">
        <v>3340</v>
      </c>
      <c r="D1415" s="3" t="s">
        <v>3341</v>
      </c>
      <c r="E1415" s="3" t="s">
        <v>154</v>
      </c>
      <c r="F1415" s="9" t="n">
        <v>45299</v>
      </c>
      <c r="G1415" s="10" t="s">
        <v>173</v>
      </c>
      <c r="H1415" s="11" t="n">
        <v>45299.4895833333</v>
      </c>
      <c r="I1415" s="3" t="s">
        <v>156</v>
      </c>
      <c r="J1415" s="1" t="s">
        <v>157</v>
      </c>
      <c r="K1415" s="3" t="s">
        <v>188</v>
      </c>
      <c r="L1415" s="3" t="s">
        <v>183</v>
      </c>
    </row>
    <row r="1416" customFormat="false" ht="18.7" hidden="false" customHeight="true" outlineLevel="0" collapsed="false">
      <c r="A1416" s="8" t="n">
        <v>1415</v>
      </c>
      <c r="B1416" s="3" t="s">
        <v>3339</v>
      </c>
      <c r="C1416" s="3" t="s">
        <v>3340</v>
      </c>
      <c r="D1416" s="3" t="s">
        <v>3341</v>
      </c>
      <c r="E1416" s="3" t="s">
        <v>154</v>
      </c>
      <c r="F1416" s="9" t="n">
        <v>45299</v>
      </c>
      <c r="G1416" s="10" t="s">
        <v>174</v>
      </c>
      <c r="H1416" s="11" t="n">
        <v>45299.4902777778</v>
      </c>
      <c r="I1416" s="3" t="s">
        <v>161</v>
      </c>
      <c r="J1416" s="1" t="s">
        <v>157</v>
      </c>
      <c r="K1416" s="3" t="s">
        <v>188</v>
      </c>
      <c r="L1416" s="3" t="s">
        <v>162</v>
      </c>
    </row>
    <row r="1417" customFormat="false" ht="18.7" hidden="false" customHeight="true" outlineLevel="0" collapsed="false">
      <c r="A1417" s="8" t="n">
        <v>1416</v>
      </c>
      <c r="B1417" s="3" t="s">
        <v>3342</v>
      </c>
      <c r="C1417" s="3" t="s">
        <v>3343</v>
      </c>
      <c r="D1417" s="3" t="s">
        <v>3344</v>
      </c>
      <c r="E1417" s="3" t="s">
        <v>154</v>
      </c>
      <c r="F1417" s="9" t="n">
        <v>45299</v>
      </c>
      <c r="G1417" s="10" t="s">
        <v>178</v>
      </c>
      <c r="H1417" s="11" t="n">
        <v>45299.5729166667</v>
      </c>
      <c r="I1417" s="3" t="s">
        <v>168</v>
      </c>
      <c r="J1417" s="1" t="s">
        <v>157</v>
      </c>
      <c r="K1417" s="3" t="s">
        <v>188</v>
      </c>
      <c r="L1417" s="3" t="s">
        <v>162</v>
      </c>
    </row>
    <row r="1418" customFormat="false" ht="18.7" hidden="false" customHeight="true" outlineLevel="0" collapsed="false">
      <c r="A1418" s="8" t="n">
        <v>1417</v>
      </c>
      <c r="B1418" s="3" t="s">
        <v>3342</v>
      </c>
      <c r="C1418" s="3" t="s">
        <v>3343</v>
      </c>
      <c r="D1418" s="3" t="s">
        <v>3344</v>
      </c>
      <c r="E1418" s="3" t="s">
        <v>154</v>
      </c>
      <c r="F1418" s="9" t="n">
        <v>45299</v>
      </c>
      <c r="G1418" s="10" t="s">
        <v>591</v>
      </c>
      <c r="H1418" s="11" t="n">
        <v>45299.5736111111</v>
      </c>
      <c r="I1418" s="3" t="s">
        <v>161</v>
      </c>
      <c r="J1418" s="1" t="s">
        <v>157</v>
      </c>
      <c r="K1418" s="3" t="s">
        <v>188</v>
      </c>
      <c r="L1418" s="3" t="s">
        <v>162</v>
      </c>
    </row>
    <row r="1419" customFormat="false" ht="18.7" hidden="false" customHeight="true" outlineLevel="0" collapsed="false">
      <c r="A1419" s="8" t="n">
        <v>1418</v>
      </c>
      <c r="B1419" s="3" t="s">
        <v>3345</v>
      </c>
      <c r="C1419" s="3" t="s">
        <v>3346</v>
      </c>
      <c r="D1419" s="3" t="s">
        <v>3347</v>
      </c>
      <c r="E1419" s="3" t="s">
        <v>154</v>
      </c>
      <c r="F1419" s="9" t="n">
        <v>45299</v>
      </c>
      <c r="G1419" s="10" t="s">
        <v>213</v>
      </c>
      <c r="H1419" s="11" t="n">
        <v>45299.59375</v>
      </c>
      <c r="I1419" s="3" t="s">
        <v>156</v>
      </c>
      <c r="J1419" s="1" t="s">
        <v>157</v>
      </c>
      <c r="K1419" s="3" t="s">
        <v>2766</v>
      </c>
      <c r="L1419" s="3" t="s">
        <v>183</v>
      </c>
    </row>
    <row r="1420" customFormat="false" ht="18.7" hidden="false" customHeight="true" outlineLevel="0" collapsed="false">
      <c r="A1420" s="8" t="n">
        <v>1419</v>
      </c>
      <c r="B1420" s="3" t="s">
        <v>3345</v>
      </c>
      <c r="C1420" s="3" t="s">
        <v>3346</v>
      </c>
      <c r="D1420" s="3" t="s">
        <v>3347</v>
      </c>
      <c r="E1420" s="3" t="s">
        <v>154</v>
      </c>
      <c r="F1420" s="9" t="n">
        <v>45299</v>
      </c>
      <c r="G1420" s="10" t="s">
        <v>214</v>
      </c>
      <c r="H1420" s="11" t="n">
        <v>45299.5944444444</v>
      </c>
      <c r="I1420" s="3" t="s">
        <v>161</v>
      </c>
      <c r="J1420" s="1" t="s">
        <v>157</v>
      </c>
      <c r="K1420" s="3" t="s">
        <v>188</v>
      </c>
      <c r="L1420" s="3" t="s">
        <v>162</v>
      </c>
    </row>
    <row r="1421" customFormat="false" ht="18.7" hidden="false" customHeight="true" outlineLevel="0" collapsed="false">
      <c r="A1421" s="8" t="n">
        <v>1420</v>
      </c>
      <c r="B1421" s="3" t="s">
        <v>3348</v>
      </c>
      <c r="C1421" s="3" t="s">
        <v>3349</v>
      </c>
      <c r="D1421" s="3" t="s">
        <v>3350</v>
      </c>
      <c r="E1421" s="3" t="s">
        <v>154</v>
      </c>
      <c r="F1421" s="9" t="n">
        <v>45299</v>
      </c>
      <c r="G1421" s="10" t="s">
        <v>218</v>
      </c>
      <c r="H1421" s="11" t="n">
        <v>45299.625</v>
      </c>
      <c r="I1421" s="3" t="s">
        <v>161</v>
      </c>
      <c r="J1421" s="1" t="s">
        <v>157</v>
      </c>
      <c r="K1421" s="3" t="s">
        <v>2766</v>
      </c>
      <c r="L1421" s="3" t="s">
        <v>183</v>
      </c>
    </row>
    <row r="1422" customFormat="false" ht="18.7" hidden="false" customHeight="true" outlineLevel="0" collapsed="false">
      <c r="A1422" s="8" t="n">
        <v>1421</v>
      </c>
      <c r="B1422" s="3" t="s">
        <v>2842</v>
      </c>
      <c r="C1422" s="3" t="s">
        <v>2843</v>
      </c>
      <c r="D1422" s="3" t="s">
        <v>2844</v>
      </c>
      <c r="E1422" s="3" t="s">
        <v>436</v>
      </c>
      <c r="F1422" s="9" t="n">
        <v>45300</v>
      </c>
      <c r="G1422" s="10" t="s">
        <v>1619</v>
      </c>
      <c r="H1422" s="11" t="n">
        <v>45300.3680555556</v>
      </c>
      <c r="I1422" s="3" t="s">
        <v>823</v>
      </c>
      <c r="J1422" s="1" t="s">
        <v>157</v>
      </c>
      <c r="K1422" s="3" t="s">
        <v>188</v>
      </c>
      <c r="L1422" s="3" t="s">
        <v>159</v>
      </c>
    </row>
    <row r="1423" customFormat="false" ht="18.7" hidden="false" customHeight="true" outlineLevel="0" collapsed="false">
      <c r="A1423" s="8" t="n">
        <v>1422</v>
      </c>
      <c r="B1423" s="3" t="s">
        <v>3351</v>
      </c>
      <c r="C1423" s="3" t="s">
        <v>3352</v>
      </c>
      <c r="D1423" s="3" t="s">
        <v>3353</v>
      </c>
      <c r="E1423" s="3" t="s">
        <v>154</v>
      </c>
      <c r="F1423" s="9" t="n">
        <v>45300</v>
      </c>
      <c r="G1423" s="10" t="s">
        <v>349</v>
      </c>
      <c r="H1423" s="11" t="n">
        <v>45300.375</v>
      </c>
      <c r="I1423" s="3" t="s">
        <v>182</v>
      </c>
      <c r="J1423" s="1" t="s">
        <v>157</v>
      </c>
      <c r="K1423" s="3" t="s">
        <v>188</v>
      </c>
      <c r="L1423" s="3" t="s">
        <v>162</v>
      </c>
    </row>
    <row r="1424" customFormat="false" ht="18.7" hidden="false" customHeight="true" outlineLevel="0" collapsed="false">
      <c r="A1424" s="8" t="n">
        <v>1423</v>
      </c>
      <c r="B1424" s="3" t="s">
        <v>3354</v>
      </c>
      <c r="C1424" s="3" t="s">
        <v>3355</v>
      </c>
      <c r="D1424" s="3" t="s">
        <v>3356</v>
      </c>
      <c r="E1424" s="3" t="s">
        <v>154</v>
      </c>
      <c r="F1424" s="9" t="n">
        <v>45300</v>
      </c>
      <c r="G1424" s="10" t="s">
        <v>311</v>
      </c>
      <c r="H1424" s="11" t="n">
        <v>45300.4166666667</v>
      </c>
      <c r="I1424" s="3" t="s">
        <v>156</v>
      </c>
      <c r="J1424" s="1" t="s">
        <v>157</v>
      </c>
      <c r="K1424" s="3" t="s">
        <v>188</v>
      </c>
      <c r="L1424" s="3" t="s">
        <v>183</v>
      </c>
    </row>
    <row r="1425" customFormat="false" ht="18.7" hidden="false" customHeight="true" outlineLevel="0" collapsed="false">
      <c r="A1425" s="8" t="n">
        <v>1424</v>
      </c>
      <c r="B1425" s="3" t="s">
        <v>3354</v>
      </c>
      <c r="C1425" s="3" t="s">
        <v>3355</v>
      </c>
      <c r="D1425" s="3" t="s">
        <v>3356</v>
      </c>
      <c r="E1425" s="3" t="s">
        <v>154</v>
      </c>
      <c r="F1425" s="9" t="n">
        <v>45300</v>
      </c>
      <c r="G1425" s="10" t="s">
        <v>312</v>
      </c>
      <c r="H1425" s="11" t="n">
        <v>45300.4173611111</v>
      </c>
      <c r="I1425" s="3" t="s">
        <v>161</v>
      </c>
      <c r="J1425" s="1" t="s">
        <v>157</v>
      </c>
      <c r="K1425" s="3" t="s">
        <v>188</v>
      </c>
      <c r="L1425" s="3" t="s">
        <v>162</v>
      </c>
    </row>
    <row r="1426" customFormat="false" ht="18.7" hidden="false" customHeight="true" outlineLevel="0" collapsed="false">
      <c r="A1426" s="8" t="n">
        <v>1425</v>
      </c>
      <c r="B1426" s="3" t="s">
        <v>3357</v>
      </c>
      <c r="C1426" s="3" t="s">
        <v>3358</v>
      </c>
      <c r="D1426" s="3" t="s">
        <v>3359</v>
      </c>
      <c r="E1426" s="3" t="s">
        <v>166</v>
      </c>
      <c r="F1426" s="9" t="n">
        <v>45300</v>
      </c>
      <c r="G1426" s="10" t="s">
        <v>196</v>
      </c>
      <c r="H1426" s="11" t="n">
        <v>45300.4375</v>
      </c>
      <c r="I1426" s="3" t="s">
        <v>182</v>
      </c>
      <c r="J1426" s="1" t="s">
        <v>157</v>
      </c>
      <c r="K1426" s="3" t="s">
        <v>188</v>
      </c>
      <c r="L1426" s="3" t="s">
        <v>183</v>
      </c>
    </row>
    <row r="1427" customFormat="false" ht="18.7" hidden="false" customHeight="true" outlineLevel="0" collapsed="false">
      <c r="A1427" s="8" t="n">
        <v>1426</v>
      </c>
      <c r="B1427" s="3" t="s">
        <v>3360</v>
      </c>
      <c r="C1427" s="3" t="s">
        <v>3361</v>
      </c>
      <c r="D1427" s="3" t="s">
        <v>3362</v>
      </c>
      <c r="E1427" s="3" t="s">
        <v>154</v>
      </c>
      <c r="F1427" s="9" t="n">
        <v>45300</v>
      </c>
      <c r="G1427" s="10" t="s">
        <v>167</v>
      </c>
      <c r="H1427" s="11" t="n">
        <v>45300.46875</v>
      </c>
      <c r="I1427" s="3" t="s">
        <v>168</v>
      </c>
      <c r="J1427" s="1" t="s">
        <v>157</v>
      </c>
      <c r="K1427" s="3" t="s">
        <v>188</v>
      </c>
      <c r="L1427" s="3" t="s">
        <v>162</v>
      </c>
    </row>
    <row r="1428" customFormat="false" ht="18.7" hidden="false" customHeight="true" outlineLevel="0" collapsed="false">
      <c r="A1428" s="8" t="n">
        <v>1427</v>
      </c>
      <c r="B1428" s="3" t="s">
        <v>3360</v>
      </c>
      <c r="C1428" s="3" t="s">
        <v>3361</v>
      </c>
      <c r="D1428" s="3" t="s">
        <v>3362</v>
      </c>
      <c r="E1428" s="3" t="s">
        <v>154</v>
      </c>
      <c r="F1428" s="9" t="n">
        <v>45300</v>
      </c>
      <c r="G1428" s="10" t="s">
        <v>169</v>
      </c>
      <c r="H1428" s="11" t="n">
        <v>45300.4694444445</v>
      </c>
      <c r="I1428" s="3" t="s">
        <v>161</v>
      </c>
      <c r="J1428" s="1" t="s">
        <v>157</v>
      </c>
      <c r="K1428" s="3" t="s">
        <v>188</v>
      </c>
      <c r="L1428" s="3" t="s">
        <v>162</v>
      </c>
    </row>
    <row r="1429" customFormat="false" ht="18.7" hidden="false" customHeight="true" outlineLevel="0" collapsed="false">
      <c r="A1429" s="8" t="n">
        <v>1428</v>
      </c>
      <c r="B1429" s="3" t="s">
        <v>3363</v>
      </c>
      <c r="C1429" s="3" t="s">
        <v>3364</v>
      </c>
      <c r="D1429" s="3" t="s">
        <v>3365</v>
      </c>
      <c r="E1429" s="3" t="s">
        <v>154</v>
      </c>
      <c r="F1429" s="9" t="n">
        <v>45300</v>
      </c>
      <c r="G1429" s="10" t="s">
        <v>242</v>
      </c>
      <c r="H1429" s="11" t="n">
        <v>45300.4791666667</v>
      </c>
      <c r="I1429" s="3" t="s">
        <v>156</v>
      </c>
      <c r="J1429" s="1" t="s">
        <v>157</v>
      </c>
      <c r="K1429" s="3" t="s">
        <v>188</v>
      </c>
      <c r="L1429" s="3" t="s">
        <v>183</v>
      </c>
    </row>
    <row r="1430" customFormat="false" ht="18.7" hidden="false" customHeight="true" outlineLevel="0" collapsed="false">
      <c r="A1430" s="8" t="n">
        <v>1429</v>
      </c>
      <c r="B1430" s="3" t="s">
        <v>3363</v>
      </c>
      <c r="C1430" s="3" t="s">
        <v>3364</v>
      </c>
      <c r="D1430" s="3" t="s">
        <v>3365</v>
      </c>
      <c r="E1430" s="3" t="s">
        <v>154</v>
      </c>
      <c r="F1430" s="9" t="n">
        <v>45300</v>
      </c>
      <c r="G1430" s="10" t="s">
        <v>243</v>
      </c>
      <c r="H1430" s="11" t="n">
        <v>45300.4798611111</v>
      </c>
      <c r="I1430" s="3" t="s">
        <v>161</v>
      </c>
      <c r="J1430" s="1" t="s">
        <v>157</v>
      </c>
      <c r="K1430" s="3" t="s">
        <v>188</v>
      </c>
      <c r="L1430" s="3" t="s">
        <v>162</v>
      </c>
    </row>
    <row r="1431" customFormat="false" ht="18.7" hidden="false" customHeight="true" outlineLevel="0" collapsed="false">
      <c r="A1431" s="8" t="n">
        <v>1430</v>
      </c>
      <c r="B1431" s="3" t="s">
        <v>3366</v>
      </c>
      <c r="C1431" s="3" t="s">
        <v>3367</v>
      </c>
      <c r="D1431" s="3" t="s">
        <v>3368</v>
      </c>
      <c r="E1431" s="3" t="s">
        <v>154</v>
      </c>
      <c r="F1431" s="9" t="n">
        <v>45300</v>
      </c>
      <c r="G1431" s="10" t="s">
        <v>173</v>
      </c>
      <c r="H1431" s="11" t="n">
        <v>45300.4895833333</v>
      </c>
      <c r="I1431" s="3" t="s">
        <v>156</v>
      </c>
      <c r="J1431" s="1" t="s">
        <v>157</v>
      </c>
      <c r="K1431" s="3" t="s">
        <v>188</v>
      </c>
      <c r="L1431" s="3" t="s">
        <v>183</v>
      </c>
    </row>
    <row r="1432" customFormat="false" ht="18.7" hidden="false" customHeight="true" outlineLevel="0" collapsed="false">
      <c r="A1432" s="8" t="n">
        <v>1431</v>
      </c>
      <c r="B1432" s="3" t="s">
        <v>2110</v>
      </c>
      <c r="C1432" s="3" t="s">
        <v>2111</v>
      </c>
      <c r="D1432" s="3" t="s">
        <v>2112</v>
      </c>
      <c r="E1432" s="3" t="s">
        <v>166</v>
      </c>
      <c r="F1432" s="9" t="n">
        <v>45300</v>
      </c>
      <c r="G1432" s="10" t="s">
        <v>206</v>
      </c>
      <c r="H1432" s="11" t="n">
        <v>45300.5520833333</v>
      </c>
      <c r="I1432" s="3" t="s">
        <v>182</v>
      </c>
      <c r="J1432" s="1" t="s">
        <v>157</v>
      </c>
      <c r="K1432" s="3" t="s">
        <v>188</v>
      </c>
      <c r="L1432" s="3" t="s">
        <v>162</v>
      </c>
    </row>
    <row r="1433" customFormat="false" ht="18.7" hidden="false" customHeight="true" outlineLevel="0" collapsed="false">
      <c r="A1433" s="8" t="n">
        <v>1432</v>
      </c>
      <c r="B1433" s="3" t="s">
        <v>3369</v>
      </c>
      <c r="C1433" s="3" t="s">
        <v>3370</v>
      </c>
      <c r="D1433" s="3" t="s">
        <v>3371</v>
      </c>
      <c r="E1433" s="3" t="s">
        <v>154</v>
      </c>
      <c r="F1433" s="9" t="n">
        <v>45300</v>
      </c>
      <c r="G1433" s="10" t="s">
        <v>250</v>
      </c>
      <c r="H1433" s="11" t="n">
        <v>45300.5833333333</v>
      </c>
      <c r="I1433" s="3" t="s">
        <v>156</v>
      </c>
      <c r="J1433" s="1" t="s">
        <v>157</v>
      </c>
      <c r="K1433" s="3" t="s">
        <v>2766</v>
      </c>
      <c r="L1433" s="3" t="s">
        <v>183</v>
      </c>
    </row>
    <row r="1434" customFormat="false" ht="18.7" hidden="false" customHeight="true" outlineLevel="0" collapsed="false">
      <c r="A1434" s="8" t="n">
        <v>1433</v>
      </c>
      <c r="B1434" s="3" t="s">
        <v>3369</v>
      </c>
      <c r="C1434" s="3" t="s">
        <v>3370</v>
      </c>
      <c r="D1434" s="3" t="s">
        <v>3371</v>
      </c>
      <c r="E1434" s="3" t="s">
        <v>154</v>
      </c>
      <c r="F1434" s="9" t="n">
        <v>45300</v>
      </c>
      <c r="G1434" s="10" t="s">
        <v>251</v>
      </c>
      <c r="H1434" s="11" t="n">
        <v>45300.5840277778</v>
      </c>
      <c r="I1434" s="3" t="s">
        <v>161</v>
      </c>
      <c r="J1434" s="1" t="s">
        <v>157</v>
      </c>
      <c r="K1434" s="3" t="s">
        <v>188</v>
      </c>
      <c r="L1434" s="3" t="s">
        <v>162</v>
      </c>
    </row>
    <row r="1435" customFormat="false" ht="18.7" hidden="false" customHeight="true" outlineLevel="0" collapsed="false">
      <c r="A1435" s="8" t="n">
        <v>1434</v>
      </c>
      <c r="B1435" s="3" t="s">
        <v>3372</v>
      </c>
      <c r="C1435" s="3" t="s">
        <v>3373</v>
      </c>
      <c r="D1435" s="3" t="s">
        <v>3374</v>
      </c>
      <c r="E1435" s="3" t="s">
        <v>166</v>
      </c>
      <c r="F1435" s="9" t="n">
        <v>45300</v>
      </c>
      <c r="G1435" s="10" t="s">
        <v>213</v>
      </c>
      <c r="H1435" s="11" t="n">
        <v>45300.59375</v>
      </c>
      <c r="I1435" s="3" t="s">
        <v>156</v>
      </c>
      <c r="J1435" s="1" t="s">
        <v>157</v>
      </c>
      <c r="K1435" s="3" t="s">
        <v>188</v>
      </c>
      <c r="L1435" s="3" t="s">
        <v>183</v>
      </c>
    </row>
    <row r="1436" customFormat="false" ht="18.7" hidden="false" customHeight="true" outlineLevel="0" collapsed="false">
      <c r="A1436" s="8" t="n">
        <v>1435</v>
      </c>
      <c r="B1436" s="3" t="s">
        <v>3372</v>
      </c>
      <c r="C1436" s="3" t="s">
        <v>3373</v>
      </c>
      <c r="D1436" s="3" t="s">
        <v>3374</v>
      </c>
      <c r="E1436" s="3" t="s">
        <v>166</v>
      </c>
      <c r="F1436" s="9" t="n">
        <v>45300</v>
      </c>
      <c r="G1436" s="10" t="s">
        <v>214</v>
      </c>
      <c r="H1436" s="11" t="n">
        <v>45300.5944444444</v>
      </c>
      <c r="I1436" s="3" t="s">
        <v>161</v>
      </c>
      <c r="J1436" s="1" t="s">
        <v>157</v>
      </c>
      <c r="K1436" s="3" t="s">
        <v>188</v>
      </c>
      <c r="L1436" s="3" t="s">
        <v>162</v>
      </c>
    </row>
    <row r="1437" customFormat="false" ht="18.7" hidden="false" customHeight="true" outlineLevel="0" collapsed="false">
      <c r="A1437" s="8" t="n">
        <v>1436</v>
      </c>
      <c r="B1437" s="3" t="s">
        <v>3375</v>
      </c>
      <c r="C1437" s="3" t="s">
        <v>3376</v>
      </c>
      <c r="D1437" s="3" t="s">
        <v>3377</v>
      </c>
      <c r="E1437" s="3" t="s">
        <v>154</v>
      </c>
      <c r="F1437" s="9" t="n">
        <v>45300</v>
      </c>
      <c r="G1437" s="10" t="s">
        <v>258</v>
      </c>
      <c r="H1437" s="11" t="n">
        <v>45300.6041666667</v>
      </c>
      <c r="I1437" s="3" t="s">
        <v>182</v>
      </c>
      <c r="J1437" s="1" t="s">
        <v>157</v>
      </c>
      <c r="K1437" s="3" t="s">
        <v>188</v>
      </c>
      <c r="L1437" s="3" t="s">
        <v>162</v>
      </c>
    </row>
    <row r="1438" customFormat="false" ht="18.7" hidden="false" customHeight="true" outlineLevel="0" collapsed="false">
      <c r="A1438" s="8" t="n">
        <v>1437</v>
      </c>
      <c r="B1438" s="3" t="s">
        <v>3378</v>
      </c>
      <c r="C1438" s="3" t="s">
        <v>3379</v>
      </c>
      <c r="D1438" s="3" t="s">
        <v>3380</v>
      </c>
      <c r="E1438" s="3" t="s">
        <v>154</v>
      </c>
      <c r="F1438" s="9" t="n">
        <v>45300</v>
      </c>
      <c r="G1438" s="10" t="s">
        <v>218</v>
      </c>
      <c r="H1438" s="11" t="n">
        <v>45300.625</v>
      </c>
      <c r="I1438" s="3" t="s">
        <v>168</v>
      </c>
      <c r="J1438" s="1" t="s">
        <v>157</v>
      </c>
      <c r="K1438" s="3" t="s">
        <v>188</v>
      </c>
      <c r="L1438" s="3" t="s">
        <v>162</v>
      </c>
    </row>
    <row r="1439" customFormat="false" ht="18.7" hidden="false" customHeight="true" outlineLevel="0" collapsed="false">
      <c r="A1439" s="8" t="n">
        <v>1438</v>
      </c>
      <c r="B1439" s="3" t="s">
        <v>3378</v>
      </c>
      <c r="C1439" s="3" t="s">
        <v>3379</v>
      </c>
      <c r="D1439" s="3" t="s">
        <v>3380</v>
      </c>
      <c r="E1439" s="3" t="s">
        <v>154</v>
      </c>
      <c r="F1439" s="9" t="n">
        <v>45300</v>
      </c>
      <c r="G1439" s="10" t="s">
        <v>219</v>
      </c>
      <c r="H1439" s="11" t="n">
        <v>45300.6256944444</v>
      </c>
      <c r="I1439" s="3" t="s">
        <v>161</v>
      </c>
      <c r="J1439" s="1" t="s">
        <v>157</v>
      </c>
      <c r="K1439" s="3" t="s">
        <v>188</v>
      </c>
      <c r="L1439" s="3" t="s">
        <v>162</v>
      </c>
    </row>
    <row r="1440" customFormat="false" ht="18.7" hidden="false" customHeight="true" outlineLevel="0" collapsed="false">
      <c r="A1440" s="8" t="n">
        <v>1439</v>
      </c>
      <c r="B1440" s="3" t="s">
        <v>3381</v>
      </c>
      <c r="C1440" s="3" t="s">
        <v>3382</v>
      </c>
      <c r="D1440" s="3" t="s">
        <v>3383</v>
      </c>
      <c r="E1440" s="3" t="s">
        <v>154</v>
      </c>
      <c r="F1440" s="9" t="n">
        <v>45300</v>
      </c>
      <c r="G1440" s="10" t="s">
        <v>224</v>
      </c>
      <c r="H1440" s="11" t="n">
        <v>45300.6458333333</v>
      </c>
      <c r="I1440" s="3" t="s">
        <v>156</v>
      </c>
      <c r="J1440" s="1" t="s">
        <v>157</v>
      </c>
      <c r="K1440" s="3" t="s">
        <v>2766</v>
      </c>
      <c r="L1440" s="3" t="s">
        <v>183</v>
      </c>
    </row>
    <row r="1441" customFormat="false" ht="18.7" hidden="false" customHeight="true" outlineLevel="0" collapsed="false">
      <c r="A1441" s="8" t="n">
        <v>1440</v>
      </c>
      <c r="B1441" s="3" t="s">
        <v>3381</v>
      </c>
      <c r="C1441" s="3" t="s">
        <v>3382</v>
      </c>
      <c r="D1441" s="3" t="s">
        <v>3383</v>
      </c>
      <c r="E1441" s="3" t="s">
        <v>154</v>
      </c>
      <c r="F1441" s="9" t="n">
        <v>45300</v>
      </c>
      <c r="G1441" s="10" t="s">
        <v>225</v>
      </c>
      <c r="H1441" s="11" t="n">
        <v>45300.6465277778</v>
      </c>
      <c r="I1441" s="3" t="s">
        <v>161</v>
      </c>
      <c r="J1441" s="1" t="s">
        <v>157</v>
      </c>
      <c r="K1441" s="3" t="s">
        <v>188</v>
      </c>
      <c r="L1441" s="3" t="s">
        <v>162</v>
      </c>
    </row>
    <row r="1442" customFormat="false" ht="18.7" hidden="false" customHeight="true" outlineLevel="0" collapsed="false">
      <c r="A1442" s="8" t="n">
        <v>1441</v>
      </c>
      <c r="B1442" s="3" t="s">
        <v>3363</v>
      </c>
      <c r="C1442" s="3" t="s">
        <v>3364</v>
      </c>
      <c r="D1442" s="3" t="s">
        <v>3365</v>
      </c>
      <c r="E1442" s="3" t="s">
        <v>154</v>
      </c>
      <c r="F1442" s="9" t="n">
        <v>45300</v>
      </c>
      <c r="G1442" s="10" t="s">
        <v>229</v>
      </c>
      <c r="H1442" s="11" t="n">
        <v>45300.65625</v>
      </c>
      <c r="I1442" s="3" t="s">
        <v>156</v>
      </c>
      <c r="J1442" s="1" t="s">
        <v>157</v>
      </c>
      <c r="K1442" s="3" t="s">
        <v>188</v>
      </c>
      <c r="L1442" s="3" t="s">
        <v>183</v>
      </c>
    </row>
    <row r="1443" customFormat="false" ht="18.7" hidden="false" customHeight="true" outlineLevel="0" collapsed="false">
      <c r="A1443" s="8" t="n">
        <v>1442</v>
      </c>
      <c r="B1443" s="3" t="s">
        <v>3363</v>
      </c>
      <c r="C1443" s="3" t="s">
        <v>3364</v>
      </c>
      <c r="D1443" s="3" t="s">
        <v>3365</v>
      </c>
      <c r="E1443" s="3" t="s">
        <v>154</v>
      </c>
      <c r="F1443" s="9" t="n">
        <v>45300</v>
      </c>
      <c r="G1443" s="10" t="s">
        <v>428</v>
      </c>
      <c r="H1443" s="11" t="n">
        <v>45300.6569444444</v>
      </c>
      <c r="I1443" s="3" t="s">
        <v>161</v>
      </c>
      <c r="J1443" s="1" t="s">
        <v>157</v>
      </c>
      <c r="K1443" s="3" t="s">
        <v>188</v>
      </c>
      <c r="L1443" s="3" t="s">
        <v>162</v>
      </c>
    </row>
    <row r="1444" customFormat="false" ht="18.7" hidden="false" customHeight="true" outlineLevel="0" collapsed="false">
      <c r="A1444" s="8" t="n">
        <v>1443</v>
      </c>
      <c r="B1444" s="3" t="s">
        <v>3022</v>
      </c>
      <c r="C1444" s="3" t="s">
        <v>3023</v>
      </c>
      <c r="D1444" s="3" t="s">
        <v>3024</v>
      </c>
      <c r="E1444" s="3" t="s">
        <v>1374</v>
      </c>
      <c r="F1444" s="9" t="n">
        <v>45301</v>
      </c>
      <c r="G1444" s="10" t="s">
        <v>930</v>
      </c>
      <c r="H1444" s="11" t="n">
        <v>45301.3541666667</v>
      </c>
      <c r="I1444" s="3" t="s">
        <v>367</v>
      </c>
      <c r="J1444" s="1" t="s">
        <v>157</v>
      </c>
      <c r="K1444" s="3" t="s">
        <v>188</v>
      </c>
      <c r="L1444" s="3" t="s">
        <v>183</v>
      </c>
    </row>
    <row r="1445" customFormat="false" ht="18.7" hidden="false" customHeight="true" outlineLevel="0" collapsed="false">
      <c r="A1445" s="8" t="n">
        <v>1444</v>
      </c>
      <c r="B1445" s="3" t="s">
        <v>3384</v>
      </c>
      <c r="C1445" s="3" t="s">
        <v>3385</v>
      </c>
      <c r="D1445" s="3" t="s">
        <v>3386</v>
      </c>
      <c r="E1445" s="3" t="s">
        <v>154</v>
      </c>
      <c r="F1445" s="9" t="n">
        <v>45301</v>
      </c>
      <c r="G1445" s="10" t="s">
        <v>349</v>
      </c>
      <c r="H1445" s="11" t="n">
        <v>45301.375</v>
      </c>
      <c r="I1445" s="3" t="s">
        <v>182</v>
      </c>
      <c r="J1445" s="1" t="s">
        <v>157</v>
      </c>
      <c r="K1445" s="3" t="s">
        <v>188</v>
      </c>
      <c r="L1445" s="3" t="s">
        <v>183</v>
      </c>
    </row>
    <row r="1446" customFormat="false" ht="18.7" hidden="false" customHeight="true" outlineLevel="0" collapsed="false">
      <c r="A1446" s="8" t="n">
        <v>1445</v>
      </c>
      <c r="B1446" s="3" t="s">
        <v>3387</v>
      </c>
      <c r="C1446" s="3" t="s">
        <v>3388</v>
      </c>
      <c r="D1446" s="3" t="s">
        <v>3389</v>
      </c>
      <c r="E1446" s="3" t="s">
        <v>154</v>
      </c>
      <c r="F1446" s="9" t="n">
        <v>45301</v>
      </c>
      <c r="G1446" s="10" t="s">
        <v>187</v>
      </c>
      <c r="H1446" s="11" t="n">
        <v>45301.40625</v>
      </c>
      <c r="I1446" s="3" t="s">
        <v>168</v>
      </c>
      <c r="J1446" s="1" t="s">
        <v>157</v>
      </c>
      <c r="K1446" s="3" t="s">
        <v>188</v>
      </c>
      <c r="L1446" s="3" t="s">
        <v>183</v>
      </c>
    </row>
    <row r="1447" customFormat="false" ht="18.7" hidden="false" customHeight="true" outlineLevel="0" collapsed="false">
      <c r="A1447" s="8" t="n">
        <v>1446</v>
      </c>
      <c r="B1447" s="3" t="s">
        <v>3387</v>
      </c>
      <c r="C1447" s="3" t="s">
        <v>3388</v>
      </c>
      <c r="D1447" s="3" t="s">
        <v>3389</v>
      </c>
      <c r="E1447" s="3" t="s">
        <v>154</v>
      </c>
      <c r="F1447" s="9" t="n">
        <v>45301</v>
      </c>
      <c r="G1447" s="10" t="s">
        <v>189</v>
      </c>
      <c r="H1447" s="11" t="n">
        <v>45301.4069444444</v>
      </c>
      <c r="I1447" s="3" t="s">
        <v>161</v>
      </c>
      <c r="J1447" s="1" t="s">
        <v>157</v>
      </c>
      <c r="K1447" s="3" t="s">
        <v>188</v>
      </c>
      <c r="L1447" s="3" t="s">
        <v>183</v>
      </c>
    </row>
    <row r="1448" customFormat="false" ht="18.7" hidden="false" customHeight="true" outlineLevel="0" collapsed="false">
      <c r="A1448" s="8" t="n">
        <v>1447</v>
      </c>
      <c r="B1448" s="3" t="s">
        <v>3390</v>
      </c>
      <c r="C1448" s="3" t="s">
        <v>3391</v>
      </c>
      <c r="D1448" s="3" t="s">
        <v>3392</v>
      </c>
      <c r="E1448" s="3" t="s">
        <v>154</v>
      </c>
      <c r="F1448" s="9" t="n">
        <v>45301</v>
      </c>
      <c r="G1448" s="10" t="s">
        <v>155</v>
      </c>
      <c r="H1448" s="11" t="n">
        <v>45301.4270833333</v>
      </c>
      <c r="I1448" s="3" t="s">
        <v>156</v>
      </c>
      <c r="J1448" s="1" t="s">
        <v>157</v>
      </c>
      <c r="K1448" s="3" t="s">
        <v>188</v>
      </c>
      <c r="L1448" s="3" t="s">
        <v>162</v>
      </c>
    </row>
    <row r="1449" customFormat="false" ht="18.7" hidden="false" customHeight="true" outlineLevel="0" collapsed="false">
      <c r="A1449" s="8" t="n">
        <v>1448</v>
      </c>
      <c r="B1449" s="3" t="s">
        <v>3393</v>
      </c>
      <c r="C1449" s="3" t="s">
        <v>3394</v>
      </c>
      <c r="D1449" s="3" t="s">
        <v>3395</v>
      </c>
      <c r="E1449" s="3" t="s">
        <v>166</v>
      </c>
      <c r="F1449" s="9" t="n">
        <v>45301</v>
      </c>
      <c r="G1449" s="10" t="s">
        <v>196</v>
      </c>
      <c r="H1449" s="11" t="n">
        <v>45301.4375</v>
      </c>
      <c r="I1449" s="3" t="s">
        <v>182</v>
      </c>
      <c r="J1449" s="1" t="s">
        <v>157</v>
      </c>
      <c r="K1449" s="3" t="s">
        <v>188</v>
      </c>
      <c r="L1449" s="3" t="s">
        <v>183</v>
      </c>
    </row>
    <row r="1450" customFormat="false" ht="18.7" hidden="false" customHeight="true" outlineLevel="0" collapsed="false">
      <c r="A1450" s="8" t="n">
        <v>1449</v>
      </c>
      <c r="B1450" s="3" t="s">
        <v>3396</v>
      </c>
      <c r="C1450" s="3" t="s">
        <v>3397</v>
      </c>
      <c r="D1450" s="3" t="s">
        <v>3398</v>
      </c>
      <c r="E1450" s="3" t="s">
        <v>154</v>
      </c>
      <c r="F1450" s="9" t="n">
        <v>45301</v>
      </c>
      <c r="G1450" s="10" t="s">
        <v>242</v>
      </c>
      <c r="H1450" s="11" t="n">
        <v>45301.4791666667</v>
      </c>
      <c r="I1450" s="3" t="s">
        <v>156</v>
      </c>
      <c r="J1450" s="1" t="s">
        <v>157</v>
      </c>
      <c r="K1450" s="3" t="s">
        <v>188</v>
      </c>
      <c r="L1450" s="3" t="s">
        <v>183</v>
      </c>
    </row>
    <row r="1451" customFormat="false" ht="18.7" hidden="false" customHeight="true" outlineLevel="0" collapsed="false">
      <c r="A1451" s="8" t="n">
        <v>1450</v>
      </c>
      <c r="B1451" s="3" t="s">
        <v>3396</v>
      </c>
      <c r="C1451" s="3" t="s">
        <v>3397</v>
      </c>
      <c r="D1451" s="3" t="s">
        <v>3398</v>
      </c>
      <c r="E1451" s="3" t="s">
        <v>154</v>
      </c>
      <c r="F1451" s="9" t="n">
        <v>45301</v>
      </c>
      <c r="G1451" s="10" t="s">
        <v>243</v>
      </c>
      <c r="H1451" s="11" t="n">
        <v>45301.4798611111</v>
      </c>
      <c r="I1451" s="3" t="s">
        <v>161</v>
      </c>
      <c r="J1451" s="1" t="s">
        <v>157</v>
      </c>
      <c r="K1451" s="3" t="s">
        <v>188</v>
      </c>
      <c r="L1451" s="3" t="s">
        <v>162</v>
      </c>
    </row>
    <row r="1452" customFormat="false" ht="18.7" hidden="false" customHeight="true" outlineLevel="0" collapsed="false">
      <c r="A1452" s="8" t="n">
        <v>1451</v>
      </c>
      <c r="B1452" s="3" t="s">
        <v>3399</v>
      </c>
      <c r="C1452" s="3" t="s">
        <v>3400</v>
      </c>
      <c r="D1452" s="3" t="s">
        <v>3401</v>
      </c>
      <c r="E1452" s="3" t="s">
        <v>223</v>
      </c>
      <c r="F1452" s="9" t="n">
        <v>45301</v>
      </c>
      <c r="G1452" s="10" t="s">
        <v>206</v>
      </c>
      <c r="H1452" s="11" t="n">
        <v>45301.5520833333</v>
      </c>
      <c r="I1452" s="3" t="s">
        <v>182</v>
      </c>
      <c r="J1452" s="1" t="s">
        <v>157</v>
      </c>
      <c r="K1452" s="3" t="s">
        <v>2766</v>
      </c>
      <c r="L1452" s="3" t="s">
        <v>183</v>
      </c>
    </row>
    <row r="1453" customFormat="false" ht="18.7" hidden="false" customHeight="true" outlineLevel="0" collapsed="false">
      <c r="A1453" s="8" t="n">
        <v>1452</v>
      </c>
      <c r="B1453" s="3" t="s">
        <v>3402</v>
      </c>
      <c r="C1453" s="3" t="s">
        <v>3403</v>
      </c>
      <c r="D1453" s="3" t="s">
        <v>3404</v>
      </c>
      <c r="E1453" s="3" t="s">
        <v>154</v>
      </c>
      <c r="F1453" s="9" t="n">
        <v>45301</v>
      </c>
      <c r="G1453" s="10" t="s">
        <v>250</v>
      </c>
      <c r="H1453" s="11" t="n">
        <v>45301.5833333333</v>
      </c>
      <c r="I1453" s="3" t="s">
        <v>289</v>
      </c>
      <c r="J1453" s="1" t="s">
        <v>157</v>
      </c>
      <c r="K1453" s="3" t="s">
        <v>2766</v>
      </c>
      <c r="L1453" s="3" t="s">
        <v>159</v>
      </c>
    </row>
    <row r="1454" customFormat="false" ht="18.7" hidden="false" customHeight="true" outlineLevel="0" collapsed="false">
      <c r="A1454" s="8" t="n">
        <v>1453</v>
      </c>
      <c r="B1454" s="3" t="s">
        <v>3405</v>
      </c>
      <c r="C1454" s="3" t="s">
        <v>3406</v>
      </c>
      <c r="D1454" s="3" t="s">
        <v>3407</v>
      </c>
      <c r="E1454" s="3" t="s">
        <v>154</v>
      </c>
      <c r="F1454" s="9" t="n">
        <v>45301</v>
      </c>
      <c r="G1454" s="10" t="s">
        <v>213</v>
      </c>
      <c r="H1454" s="11" t="n">
        <v>45301.59375</v>
      </c>
      <c r="I1454" s="3" t="s">
        <v>156</v>
      </c>
      <c r="J1454" s="1" t="s">
        <v>157</v>
      </c>
      <c r="K1454" s="3" t="s">
        <v>2766</v>
      </c>
      <c r="L1454" s="3" t="s">
        <v>183</v>
      </c>
    </row>
    <row r="1455" customFormat="false" ht="18.7" hidden="false" customHeight="true" outlineLevel="0" collapsed="false">
      <c r="A1455" s="8" t="n">
        <v>1454</v>
      </c>
      <c r="B1455" s="3" t="s">
        <v>3405</v>
      </c>
      <c r="C1455" s="3" t="s">
        <v>3406</v>
      </c>
      <c r="D1455" s="3" t="s">
        <v>3407</v>
      </c>
      <c r="E1455" s="3" t="s">
        <v>154</v>
      </c>
      <c r="F1455" s="9" t="n">
        <v>45301</v>
      </c>
      <c r="G1455" s="10" t="s">
        <v>214</v>
      </c>
      <c r="H1455" s="11" t="n">
        <v>45301.5944444445</v>
      </c>
      <c r="I1455" s="3" t="s">
        <v>161</v>
      </c>
      <c r="J1455" s="1" t="s">
        <v>157</v>
      </c>
      <c r="K1455" s="3" t="s">
        <v>188</v>
      </c>
      <c r="L1455" s="3" t="s">
        <v>162</v>
      </c>
    </row>
    <row r="1456" customFormat="false" ht="18.7" hidden="false" customHeight="true" outlineLevel="0" collapsed="false">
      <c r="A1456" s="8" t="n">
        <v>1455</v>
      </c>
      <c r="B1456" s="3" t="s">
        <v>3408</v>
      </c>
      <c r="C1456" s="3" t="s">
        <v>3409</v>
      </c>
      <c r="D1456" s="3" t="s">
        <v>3410</v>
      </c>
      <c r="E1456" s="3" t="s">
        <v>166</v>
      </c>
      <c r="F1456" s="9" t="n">
        <v>45301</v>
      </c>
      <c r="G1456" s="10" t="s">
        <v>258</v>
      </c>
      <c r="H1456" s="11" t="n">
        <v>45301.6041666667</v>
      </c>
      <c r="I1456" s="3" t="s">
        <v>182</v>
      </c>
      <c r="J1456" s="1" t="s">
        <v>157</v>
      </c>
      <c r="K1456" s="3" t="s">
        <v>2766</v>
      </c>
      <c r="L1456" s="3" t="s">
        <v>159</v>
      </c>
    </row>
    <row r="1457" customFormat="false" ht="18.7" hidden="false" customHeight="true" outlineLevel="0" collapsed="false">
      <c r="A1457" s="8" t="n">
        <v>1456</v>
      </c>
      <c r="B1457" s="3" t="s">
        <v>3411</v>
      </c>
      <c r="C1457" s="3" t="s">
        <v>3412</v>
      </c>
      <c r="D1457" s="3" t="s">
        <v>3413</v>
      </c>
      <c r="E1457" s="3" t="s">
        <v>154</v>
      </c>
      <c r="F1457" s="9" t="n">
        <v>45301</v>
      </c>
      <c r="G1457" s="10" t="s">
        <v>218</v>
      </c>
      <c r="H1457" s="11" t="n">
        <v>45301.625</v>
      </c>
      <c r="I1457" s="3" t="s">
        <v>161</v>
      </c>
      <c r="J1457" s="1" t="s">
        <v>157</v>
      </c>
      <c r="K1457" s="3" t="s">
        <v>2766</v>
      </c>
      <c r="L1457" s="3" t="s">
        <v>159</v>
      </c>
    </row>
    <row r="1458" customFormat="false" ht="18.7" hidden="false" customHeight="true" outlineLevel="0" collapsed="false">
      <c r="A1458" s="8" t="n">
        <v>1457</v>
      </c>
      <c r="B1458" s="3" t="s">
        <v>3414</v>
      </c>
      <c r="C1458" s="3" t="s">
        <v>3415</v>
      </c>
      <c r="D1458" s="3" t="s">
        <v>3416</v>
      </c>
      <c r="E1458" s="3" t="s">
        <v>154</v>
      </c>
      <c r="F1458" s="9" t="n">
        <v>45301</v>
      </c>
      <c r="G1458" s="10" t="s">
        <v>224</v>
      </c>
      <c r="H1458" s="11" t="n">
        <v>45301.6458333333</v>
      </c>
      <c r="I1458" s="3" t="s">
        <v>156</v>
      </c>
      <c r="J1458" s="1" t="s">
        <v>157</v>
      </c>
      <c r="K1458" s="3" t="s">
        <v>2766</v>
      </c>
      <c r="L1458" s="3" t="s">
        <v>159</v>
      </c>
    </row>
    <row r="1459" customFormat="false" ht="18.7" hidden="false" customHeight="true" outlineLevel="0" collapsed="false">
      <c r="A1459" s="8" t="n">
        <v>1458</v>
      </c>
      <c r="B1459" s="3" t="s">
        <v>2007</v>
      </c>
      <c r="C1459" s="3" t="s">
        <v>2008</v>
      </c>
      <c r="D1459" s="3" t="s">
        <v>2009</v>
      </c>
      <c r="E1459" s="3" t="s">
        <v>154</v>
      </c>
      <c r="F1459" s="9" t="n">
        <v>45302</v>
      </c>
      <c r="G1459" s="10" t="s">
        <v>349</v>
      </c>
      <c r="H1459" s="11" t="n">
        <v>45302.375</v>
      </c>
      <c r="I1459" s="3" t="s">
        <v>182</v>
      </c>
      <c r="J1459" s="1" t="s">
        <v>157</v>
      </c>
      <c r="K1459" s="3" t="s">
        <v>188</v>
      </c>
      <c r="L1459" s="3" t="s">
        <v>183</v>
      </c>
    </row>
    <row r="1460" customFormat="false" ht="18.7" hidden="false" customHeight="true" outlineLevel="0" collapsed="false">
      <c r="A1460" s="8" t="n">
        <v>1459</v>
      </c>
      <c r="B1460" s="3" t="s">
        <v>3417</v>
      </c>
      <c r="C1460" s="3" t="s">
        <v>3418</v>
      </c>
      <c r="D1460" s="3" t="s">
        <v>3419</v>
      </c>
      <c r="E1460" s="3" t="s">
        <v>154</v>
      </c>
      <c r="F1460" s="9" t="n">
        <v>45302</v>
      </c>
      <c r="G1460" s="10" t="s">
        <v>196</v>
      </c>
      <c r="H1460" s="11" t="n">
        <v>45302.4375</v>
      </c>
      <c r="I1460" s="3" t="s">
        <v>182</v>
      </c>
      <c r="J1460" s="1" t="s">
        <v>157</v>
      </c>
      <c r="K1460" s="3" t="s">
        <v>188</v>
      </c>
      <c r="L1460" s="3" t="s">
        <v>162</v>
      </c>
    </row>
    <row r="1461" customFormat="false" ht="18.7" hidden="false" customHeight="true" outlineLevel="0" collapsed="false">
      <c r="A1461" s="8" t="n">
        <v>1460</v>
      </c>
      <c r="B1461" s="3" t="s">
        <v>3420</v>
      </c>
      <c r="C1461" s="3" t="s">
        <v>3421</v>
      </c>
      <c r="D1461" s="3" t="s">
        <v>3422</v>
      </c>
      <c r="E1461" s="3" t="s">
        <v>154</v>
      </c>
      <c r="F1461" s="9" t="n">
        <v>45302</v>
      </c>
      <c r="G1461" s="10" t="s">
        <v>196</v>
      </c>
      <c r="H1461" s="11" t="n">
        <v>45302.4375</v>
      </c>
      <c r="I1461" s="3" t="s">
        <v>359</v>
      </c>
      <c r="J1461" s="1" t="s">
        <v>157</v>
      </c>
      <c r="K1461" s="3" t="s">
        <v>188</v>
      </c>
      <c r="L1461" s="3" t="s">
        <v>183</v>
      </c>
    </row>
    <row r="1462" customFormat="false" ht="18.7" hidden="false" customHeight="true" outlineLevel="0" collapsed="false">
      <c r="A1462" s="8" t="n">
        <v>1461</v>
      </c>
      <c r="B1462" s="3" t="s">
        <v>3423</v>
      </c>
      <c r="C1462" s="3" t="s">
        <v>3424</v>
      </c>
      <c r="D1462" s="3" t="s">
        <v>3425</v>
      </c>
      <c r="E1462" s="3" t="s">
        <v>154</v>
      </c>
      <c r="F1462" s="9" t="n">
        <v>45302</v>
      </c>
      <c r="G1462" s="10" t="s">
        <v>167</v>
      </c>
      <c r="H1462" s="11" t="n">
        <v>45302.46875</v>
      </c>
      <c r="I1462" s="3" t="s">
        <v>168</v>
      </c>
      <c r="J1462" s="1" t="s">
        <v>157</v>
      </c>
      <c r="K1462" s="3" t="s">
        <v>188</v>
      </c>
      <c r="L1462" s="3" t="s">
        <v>183</v>
      </c>
    </row>
    <row r="1463" customFormat="false" ht="18.7" hidden="false" customHeight="true" outlineLevel="0" collapsed="false">
      <c r="A1463" s="8" t="n">
        <v>1462</v>
      </c>
      <c r="B1463" s="3" t="s">
        <v>3426</v>
      </c>
      <c r="C1463" s="3" t="s">
        <v>3427</v>
      </c>
      <c r="D1463" s="3" t="s">
        <v>3428</v>
      </c>
      <c r="E1463" s="3" t="s">
        <v>154</v>
      </c>
      <c r="F1463" s="9" t="n">
        <v>45302</v>
      </c>
      <c r="G1463" s="10" t="s">
        <v>173</v>
      </c>
      <c r="H1463" s="11" t="n">
        <v>45302.4895833333</v>
      </c>
      <c r="I1463" s="3" t="s">
        <v>156</v>
      </c>
      <c r="J1463" s="1" t="s">
        <v>157</v>
      </c>
      <c r="K1463" s="3" t="s">
        <v>188</v>
      </c>
      <c r="L1463" s="3" t="s">
        <v>162</v>
      </c>
    </row>
    <row r="1464" customFormat="false" ht="18.7" hidden="false" customHeight="true" outlineLevel="0" collapsed="false">
      <c r="A1464" s="8" t="n">
        <v>1463</v>
      </c>
      <c r="B1464" s="3" t="s">
        <v>3429</v>
      </c>
      <c r="C1464" s="3" t="s">
        <v>3430</v>
      </c>
      <c r="D1464" s="3" t="s">
        <v>3431</v>
      </c>
      <c r="E1464" s="3" t="s">
        <v>154</v>
      </c>
      <c r="F1464" s="9" t="n">
        <v>45302</v>
      </c>
      <c r="G1464" s="10" t="s">
        <v>206</v>
      </c>
      <c r="H1464" s="11" t="n">
        <v>45302.5520833333</v>
      </c>
      <c r="I1464" s="3" t="s">
        <v>182</v>
      </c>
      <c r="J1464" s="1" t="s">
        <v>157</v>
      </c>
      <c r="K1464" s="3" t="s">
        <v>2766</v>
      </c>
      <c r="L1464" s="3" t="s">
        <v>159</v>
      </c>
    </row>
    <row r="1465" customFormat="false" ht="18.7" hidden="false" customHeight="true" outlineLevel="0" collapsed="false">
      <c r="A1465" s="8" t="n">
        <v>1464</v>
      </c>
      <c r="B1465" s="3" t="s">
        <v>3432</v>
      </c>
      <c r="C1465" s="3" t="s">
        <v>3433</v>
      </c>
      <c r="D1465" s="3" t="s">
        <v>3434</v>
      </c>
      <c r="E1465" s="3" t="s">
        <v>154</v>
      </c>
      <c r="F1465" s="9" t="n">
        <v>45302</v>
      </c>
      <c r="G1465" s="10" t="s">
        <v>178</v>
      </c>
      <c r="H1465" s="11" t="n">
        <v>45302.5729166667</v>
      </c>
      <c r="I1465" s="3" t="s">
        <v>168</v>
      </c>
      <c r="J1465" s="1" t="s">
        <v>157</v>
      </c>
      <c r="K1465" s="3" t="s">
        <v>2766</v>
      </c>
      <c r="L1465" s="3" t="s">
        <v>159</v>
      </c>
    </row>
    <row r="1466" customFormat="false" ht="18.7" hidden="false" customHeight="true" outlineLevel="0" collapsed="false">
      <c r="A1466" s="8" t="n">
        <v>1465</v>
      </c>
      <c r="B1466" s="3" t="s">
        <v>3435</v>
      </c>
      <c r="C1466" s="3" t="s">
        <v>3436</v>
      </c>
      <c r="D1466" s="3" t="s">
        <v>3437</v>
      </c>
      <c r="E1466" s="3" t="s">
        <v>154</v>
      </c>
      <c r="F1466" s="9" t="n">
        <v>45302</v>
      </c>
      <c r="G1466" s="10" t="s">
        <v>213</v>
      </c>
      <c r="H1466" s="11" t="n">
        <v>45302.59375</v>
      </c>
      <c r="I1466" s="3" t="s">
        <v>156</v>
      </c>
      <c r="J1466" s="1" t="s">
        <v>157</v>
      </c>
      <c r="K1466" s="3" t="s">
        <v>2766</v>
      </c>
      <c r="L1466" s="3" t="s">
        <v>159</v>
      </c>
    </row>
    <row r="1467" customFormat="false" ht="18.7" hidden="false" customHeight="true" outlineLevel="0" collapsed="false">
      <c r="A1467" s="8" t="n">
        <v>1466</v>
      </c>
      <c r="B1467" s="3" t="s">
        <v>3435</v>
      </c>
      <c r="C1467" s="3" t="s">
        <v>3436</v>
      </c>
      <c r="D1467" s="3" t="s">
        <v>3437</v>
      </c>
      <c r="E1467" s="3" t="s">
        <v>154</v>
      </c>
      <c r="F1467" s="9" t="n">
        <v>45302</v>
      </c>
      <c r="G1467" s="10" t="s">
        <v>214</v>
      </c>
      <c r="H1467" s="11" t="n">
        <v>45302.5944444445</v>
      </c>
      <c r="I1467" s="3" t="s">
        <v>161</v>
      </c>
      <c r="J1467" s="1" t="s">
        <v>157</v>
      </c>
      <c r="K1467" s="3" t="s">
        <v>188</v>
      </c>
      <c r="L1467" s="3" t="s">
        <v>162</v>
      </c>
    </row>
    <row r="1468" customFormat="false" ht="18.7" hidden="false" customHeight="true" outlineLevel="0" collapsed="false">
      <c r="A1468" s="8" t="n">
        <v>1467</v>
      </c>
      <c r="B1468" s="3" t="s">
        <v>3438</v>
      </c>
      <c r="C1468" s="3" t="s">
        <v>3439</v>
      </c>
      <c r="D1468" s="3" t="s">
        <v>3440</v>
      </c>
      <c r="E1468" s="3" t="s">
        <v>154</v>
      </c>
      <c r="F1468" s="9" t="n">
        <v>45302</v>
      </c>
      <c r="G1468" s="10" t="s">
        <v>258</v>
      </c>
      <c r="H1468" s="11" t="n">
        <v>45302.6041666667</v>
      </c>
      <c r="I1468" s="3" t="s">
        <v>182</v>
      </c>
      <c r="J1468" s="1" t="s">
        <v>157</v>
      </c>
      <c r="K1468" s="3" t="s">
        <v>188</v>
      </c>
      <c r="L1468" s="3" t="s">
        <v>162</v>
      </c>
    </row>
    <row r="1469" customFormat="false" ht="18.7" hidden="false" customHeight="true" outlineLevel="0" collapsed="false">
      <c r="A1469" s="8" t="n">
        <v>1468</v>
      </c>
      <c r="B1469" s="3" t="s">
        <v>3441</v>
      </c>
      <c r="C1469" s="3" t="s">
        <v>3442</v>
      </c>
      <c r="D1469" s="3" t="s">
        <v>3443</v>
      </c>
      <c r="E1469" s="3" t="s">
        <v>154</v>
      </c>
      <c r="F1469" s="9" t="n">
        <v>45302</v>
      </c>
      <c r="G1469" s="10" t="s">
        <v>296</v>
      </c>
      <c r="H1469" s="11" t="n">
        <v>45302.6354166667</v>
      </c>
      <c r="I1469" s="3" t="s">
        <v>156</v>
      </c>
      <c r="J1469" s="1" t="s">
        <v>157</v>
      </c>
      <c r="K1469" s="3" t="s">
        <v>2766</v>
      </c>
      <c r="L1469" s="3" t="s">
        <v>183</v>
      </c>
    </row>
    <row r="1470" customFormat="false" ht="18.7" hidden="false" customHeight="true" outlineLevel="0" collapsed="false">
      <c r="A1470" s="8" t="n">
        <v>1469</v>
      </c>
      <c r="B1470" s="3" t="s">
        <v>3441</v>
      </c>
      <c r="C1470" s="3" t="s">
        <v>3442</v>
      </c>
      <c r="D1470" s="3" t="s">
        <v>3443</v>
      </c>
      <c r="E1470" s="3" t="s">
        <v>154</v>
      </c>
      <c r="F1470" s="9" t="n">
        <v>45302</v>
      </c>
      <c r="G1470" s="10" t="s">
        <v>297</v>
      </c>
      <c r="H1470" s="11" t="n">
        <v>45302.6361111111</v>
      </c>
      <c r="I1470" s="3" t="s">
        <v>161</v>
      </c>
      <c r="J1470" s="1" t="s">
        <v>157</v>
      </c>
      <c r="K1470" s="3" t="s">
        <v>188</v>
      </c>
      <c r="L1470" s="3" t="s">
        <v>162</v>
      </c>
    </row>
    <row r="1471" customFormat="false" ht="18.7" hidden="false" customHeight="true" outlineLevel="0" collapsed="false">
      <c r="A1471" s="8" t="n">
        <v>1470</v>
      </c>
      <c r="B1471" s="3" t="s">
        <v>3444</v>
      </c>
      <c r="C1471" s="3" t="s">
        <v>3445</v>
      </c>
      <c r="D1471" s="3" t="s">
        <v>3446</v>
      </c>
      <c r="E1471" s="3" t="s">
        <v>154</v>
      </c>
      <c r="F1471" s="9" t="n">
        <v>45302</v>
      </c>
      <c r="G1471" s="10" t="s">
        <v>229</v>
      </c>
      <c r="H1471" s="11" t="n">
        <v>45302.65625</v>
      </c>
      <c r="I1471" s="3" t="s">
        <v>182</v>
      </c>
      <c r="J1471" s="1" t="s">
        <v>157</v>
      </c>
      <c r="K1471" s="3" t="s">
        <v>188</v>
      </c>
      <c r="L1471" s="3" t="s">
        <v>162</v>
      </c>
    </row>
    <row r="1472" customFormat="false" ht="18.7" hidden="false" customHeight="true" outlineLevel="0" collapsed="false">
      <c r="A1472" s="8" t="n">
        <v>1471</v>
      </c>
      <c r="B1472" s="3" t="s">
        <v>3447</v>
      </c>
      <c r="C1472" s="3" t="s">
        <v>3448</v>
      </c>
      <c r="D1472" s="3" t="s">
        <v>3449</v>
      </c>
      <c r="E1472" s="3" t="s">
        <v>154</v>
      </c>
      <c r="F1472" s="9" t="n">
        <v>45303</v>
      </c>
      <c r="G1472" s="10" t="s">
        <v>187</v>
      </c>
      <c r="H1472" s="11" t="n">
        <v>45303.40625</v>
      </c>
      <c r="I1472" s="3" t="s">
        <v>182</v>
      </c>
      <c r="J1472" s="1" t="s">
        <v>157</v>
      </c>
      <c r="K1472" s="3" t="s">
        <v>188</v>
      </c>
      <c r="L1472" s="3" t="s">
        <v>183</v>
      </c>
    </row>
    <row r="1473" customFormat="false" ht="18.7" hidden="false" customHeight="true" outlineLevel="0" collapsed="false">
      <c r="A1473" s="8" t="n">
        <v>1472</v>
      </c>
      <c r="B1473" s="3" t="s">
        <v>3450</v>
      </c>
      <c r="C1473" s="3" t="s">
        <v>3451</v>
      </c>
      <c r="D1473" s="3" t="s">
        <v>3452</v>
      </c>
      <c r="E1473" s="3" t="s">
        <v>154</v>
      </c>
      <c r="F1473" s="9" t="n">
        <v>45303</v>
      </c>
      <c r="G1473" s="10" t="s">
        <v>155</v>
      </c>
      <c r="H1473" s="11" t="n">
        <v>45303.4270833333</v>
      </c>
      <c r="I1473" s="3" t="s">
        <v>156</v>
      </c>
      <c r="J1473" s="1" t="s">
        <v>157</v>
      </c>
      <c r="K1473" s="3" t="s">
        <v>188</v>
      </c>
      <c r="L1473" s="3" t="s">
        <v>159</v>
      </c>
    </row>
    <row r="1474" customFormat="false" ht="18.7" hidden="false" customHeight="true" outlineLevel="0" collapsed="false">
      <c r="A1474" s="8" t="n">
        <v>1473</v>
      </c>
      <c r="B1474" s="3" t="s">
        <v>3453</v>
      </c>
      <c r="C1474" s="3" t="s">
        <v>3454</v>
      </c>
      <c r="D1474" s="3" t="s">
        <v>3455</v>
      </c>
      <c r="E1474" s="3" t="s">
        <v>154</v>
      </c>
      <c r="F1474" s="9" t="n">
        <v>45303</v>
      </c>
      <c r="G1474" s="10" t="s">
        <v>167</v>
      </c>
      <c r="H1474" s="11" t="n">
        <v>45303.46875</v>
      </c>
      <c r="I1474" s="3" t="s">
        <v>161</v>
      </c>
      <c r="J1474" s="1" t="s">
        <v>157</v>
      </c>
      <c r="K1474" s="3" t="s">
        <v>188</v>
      </c>
      <c r="L1474" s="3" t="s">
        <v>162</v>
      </c>
    </row>
    <row r="1475" customFormat="false" ht="18.7" hidden="false" customHeight="true" outlineLevel="0" collapsed="false">
      <c r="A1475" s="8" t="n">
        <v>1474</v>
      </c>
      <c r="B1475" s="3" t="s">
        <v>3456</v>
      </c>
      <c r="C1475" s="3" t="s">
        <v>3457</v>
      </c>
      <c r="D1475" s="3" t="s">
        <v>3458</v>
      </c>
      <c r="E1475" s="3" t="s">
        <v>154</v>
      </c>
      <c r="F1475" s="9" t="n">
        <v>45303</v>
      </c>
      <c r="G1475" s="10" t="s">
        <v>173</v>
      </c>
      <c r="H1475" s="11" t="n">
        <v>45303.4895833333</v>
      </c>
      <c r="I1475" s="3" t="s">
        <v>156</v>
      </c>
      <c r="J1475" s="1" t="s">
        <v>157</v>
      </c>
      <c r="K1475" s="3" t="s">
        <v>188</v>
      </c>
      <c r="L1475" s="3" t="s">
        <v>183</v>
      </c>
    </row>
    <row r="1476" customFormat="false" ht="18.7" hidden="false" customHeight="true" outlineLevel="0" collapsed="false">
      <c r="A1476" s="8" t="n">
        <v>1475</v>
      </c>
      <c r="B1476" s="3" t="s">
        <v>3456</v>
      </c>
      <c r="C1476" s="3" t="s">
        <v>3457</v>
      </c>
      <c r="D1476" s="3" t="s">
        <v>3458</v>
      </c>
      <c r="E1476" s="3" t="s">
        <v>154</v>
      </c>
      <c r="F1476" s="9" t="n">
        <v>45303</v>
      </c>
      <c r="G1476" s="10" t="s">
        <v>174</v>
      </c>
      <c r="H1476" s="11" t="n">
        <v>45303.4902777778</v>
      </c>
      <c r="I1476" s="3" t="s">
        <v>161</v>
      </c>
      <c r="J1476" s="1" t="s">
        <v>157</v>
      </c>
      <c r="K1476" s="3" t="s">
        <v>188</v>
      </c>
      <c r="L1476" s="3" t="s">
        <v>162</v>
      </c>
    </row>
    <row r="1477" customFormat="false" ht="18.7" hidden="false" customHeight="true" outlineLevel="0" collapsed="false">
      <c r="A1477" s="8" t="n">
        <v>1476</v>
      </c>
      <c r="B1477" s="3" t="s">
        <v>3459</v>
      </c>
      <c r="C1477" s="3" t="s">
        <v>3460</v>
      </c>
      <c r="D1477" s="3" t="s">
        <v>3461</v>
      </c>
      <c r="E1477" s="3" t="s">
        <v>166</v>
      </c>
      <c r="F1477" s="9" t="n">
        <v>45303</v>
      </c>
      <c r="G1477" s="10" t="s">
        <v>250</v>
      </c>
      <c r="H1477" s="11" t="n">
        <v>45303.5833333333</v>
      </c>
      <c r="I1477" s="3" t="s">
        <v>289</v>
      </c>
      <c r="J1477" s="1" t="s">
        <v>157</v>
      </c>
      <c r="K1477" s="3" t="s">
        <v>2766</v>
      </c>
      <c r="L1477" s="3" t="s">
        <v>159</v>
      </c>
    </row>
    <row r="1478" customFormat="false" ht="18.7" hidden="false" customHeight="true" outlineLevel="0" collapsed="false">
      <c r="A1478" s="8" t="n">
        <v>1477</v>
      </c>
      <c r="B1478" s="3" t="s">
        <v>3420</v>
      </c>
      <c r="C1478" s="3" t="s">
        <v>3421</v>
      </c>
      <c r="D1478" s="3" t="s">
        <v>3422</v>
      </c>
      <c r="E1478" s="3" t="s">
        <v>154</v>
      </c>
      <c r="F1478" s="9" t="n">
        <v>45303</v>
      </c>
      <c r="G1478" s="10" t="s">
        <v>213</v>
      </c>
      <c r="H1478" s="11" t="n">
        <v>45303.59375</v>
      </c>
      <c r="I1478" s="3" t="s">
        <v>156</v>
      </c>
      <c r="J1478" s="1" t="s">
        <v>157</v>
      </c>
      <c r="K1478" s="3" t="s">
        <v>188</v>
      </c>
      <c r="L1478" s="3" t="s">
        <v>162</v>
      </c>
    </row>
    <row r="1479" customFormat="false" ht="18.7" hidden="false" customHeight="true" outlineLevel="0" collapsed="false">
      <c r="A1479" s="8" t="n">
        <v>1478</v>
      </c>
      <c r="B1479" s="3" t="s">
        <v>1371</v>
      </c>
      <c r="C1479" s="3" t="s">
        <v>1372</v>
      </c>
      <c r="D1479" s="3" t="s">
        <v>1373</v>
      </c>
      <c r="E1479" s="3" t="s">
        <v>1374</v>
      </c>
      <c r="F1479" s="9" t="n">
        <v>45307</v>
      </c>
      <c r="G1479" s="10" t="s">
        <v>349</v>
      </c>
      <c r="H1479" s="11" t="n">
        <v>45307.375</v>
      </c>
      <c r="I1479" s="3" t="s">
        <v>1086</v>
      </c>
      <c r="J1479" s="1" t="s">
        <v>157</v>
      </c>
      <c r="K1479" s="3" t="s">
        <v>188</v>
      </c>
      <c r="L1479" s="3" t="s">
        <v>183</v>
      </c>
    </row>
    <row r="1480" customFormat="false" ht="18.7" hidden="false" customHeight="true" outlineLevel="0" collapsed="false">
      <c r="A1480" s="8" t="n">
        <v>1479</v>
      </c>
      <c r="B1480" s="3" t="s">
        <v>1371</v>
      </c>
      <c r="C1480" s="3" t="s">
        <v>1372</v>
      </c>
      <c r="D1480" s="3" t="s">
        <v>1373</v>
      </c>
      <c r="E1480" s="3" t="s">
        <v>1374</v>
      </c>
      <c r="F1480" s="9" t="n">
        <v>45308</v>
      </c>
      <c r="G1480" s="10" t="s">
        <v>349</v>
      </c>
      <c r="H1480" s="11" t="n">
        <v>45308.375</v>
      </c>
      <c r="I1480" s="3" t="s">
        <v>1086</v>
      </c>
      <c r="J1480" s="1" t="s">
        <v>157</v>
      </c>
      <c r="K1480" s="3" t="s">
        <v>188</v>
      </c>
      <c r="L1480" s="3" t="s">
        <v>162</v>
      </c>
    </row>
    <row r="1481" customFormat="false" ht="18.7" hidden="false" customHeight="true" outlineLevel="0" collapsed="false">
      <c r="A1481" s="8" t="n">
        <v>1480</v>
      </c>
      <c r="B1481" s="3" t="s">
        <v>1371</v>
      </c>
      <c r="C1481" s="3" t="s">
        <v>1372</v>
      </c>
      <c r="D1481" s="3" t="s">
        <v>1373</v>
      </c>
      <c r="E1481" s="3" t="s">
        <v>1374</v>
      </c>
      <c r="F1481" s="9" t="n">
        <v>45309</v>
      </c>
      <c r="G1481" s="10" t="s">
        <v>349</v>
      </c>
      <c r="H1481" s="11" t="n">
        <v>45309.375</v>
      </c>
      <c r="I1481" s="3" t="s">
        <v>1086</v>
      </c>
      <c r="J1481" s="1" t="s">
        <v>157</v>
      </c>
      <c r="K1481" s="3" t="s">
        <v>188</v>
      </c>
      <c r="L1481" s="3" t="s">
        <v>162</v>
      </c>
    </row>
    <row r="1482" customFormat="false" ht="18.7" hidden="false" customHeight="true" outlineLevel="0" collapsed="false">
      <c r="A1482" s="8" t="n">
        <v>1481</v>
      </c>
      <c r="B1482" s="3" t="s">
        <v>3462</v>
      </c>
      <c r="C1482" s="3" t="s">
        <v>3463</v>
      </c>
      <c r="D1482" s="3" t="s">
        <v>3464</v>
      </c>
      <c r="E1482" s="3" t="s">
        <v>332</v>
      </c>
      <c r="F1482" s="9" t="n">
        <v>45310</v>
      </c>
      <c r="G1482" s="10" t="s">
        <v>930</v>
      </c>
      <c r="H1482" s="11" t="n">
        <v>45310.3541666667</v>
      </c>
      <c r="I1482" s="3" t="s">
        <v>486</v>
      </c>
      <c r="J1482" s="1" t="s">
        <v>157</v>
      </c>
      <c r="K1482" s="3" t="s">
        <v>188</v>
      </c>
      <c r="L1482" s="3" t="s">
        <v>159</v>
      </c>
    </row>
    <row r="1483" customFormat="false" ht="18.7" hidden="false" customHeight="true" outlineLevel="0" collapsed="false">
      <c r="A1483" s="8" t="n">
        <v>1482</v>
      </c>
      <c r="B1483" s="3" t="s">
        <v>3465</v>
      </c>
      <c r="C1483" s="3" t="s">
        <v>3466</v>
      </c>
      <c r="D1483" s="3" t="s">
        <v>3467</v>
      </c>
      <c r="E1483" s="3" t="s">
        <v>332</v>
      </c>
      <c r="F1483" s="9" t="n">
        <v>45310</v>
      </c>
      <c r="G1483" s="10" t="s">
        <v>311</v>
      </c>
      <c r="H1483" s="11" t="n">
        <v>45310.4166666667</v>
      </c>
      <c r="I1483" s="3" t="s">
        <v>486</v>
      </c>
      <c r="J1483" s="1" t="s">
        <v>157</v>
      </c>
      <c r="K1483" s="3" t="s">
        <v>188</v>
      </c>
      <c r="L1483" s="3" t="s">
        <v>162</v>
      </c>
    </row>
    <row r="1484" customFormat="false" ht="18.7" hidden="false" customHeight="true" outlineLevel="0" collapsed="false">
      <c r="A1484" s="8" t="n">
        <v>1483</v>
      </c>
      <c r="B1484" s="3" t="s">
        <v>3468</v>
      </c>
      <c r="C1484" s="3" t="s">
        <v>3469</v>
      </c>
      <c r="D1484" s="3" t="s">
        <v>3470</v>
      </c>
      <c r="E1484" s="3" t="s">
        <v>332</v>
      </c>
      <c r="F1484" s="9" t="n">
        <v>45310</v>
      </c>
      <c r="G1484" s="10" t="s">
        <v>250</v>
      </c>
      <c r="H1484" s="11" t="n">
        <v>45310.5833333333</v>
      </c>
      <c r="I1484" s="3" t="s">
        <v>486</v>
      </c>
      <c r="J1484" s="1" t="s">
        <v>157</v>
      </c>
      <c r="K1484" s="3" t="s">
        <v>2766</v>
      </c>
      <c r="L1484" s="3" t="s">
        <v>159</v>
      </c>
    </row>
    <row r="1485" customFormat="false" ht="18.7" hidden="false" customHeight="true" outlineLevel="0" collapsed="false">
      <c r="A1485" s="8" t="n">
        <v>1484</v>
      </c>
      <c r="B1485" s="3" t="s">
        <v>3137</v>
      </c>
      <c r="C1485" s="3" t="s">
        <v>3138</v>
      </c>
      <c r="D1485" s="3" t="s">
        <v>3139</v>
      </c>
      <c r="E1485" s="3" t="s">
        <v>332</v>
      </c>
      <c r="F1485" s="9" t="n">
        <v>45310</v>
      </c>
      <c r="G1485" s="10" t="s">
        <v>258</v>
      </c>
      <c r="H1485" s="11" t="n">
        <v>45310.6041666667</v>
      </c>
      <c r="I1485" s="3" t="s">
        <v>338</v>
      </c>
      <c r="J1485" s="1" t="s">
        <v>157</v>
      </c>
      <c r="K1485" s="3" t="s">
        <v>2766</v>
      </c>
      <c r="L1485" s="3" t="s">
        <v>183</v>
      </c>
    </row>
    <row r="1486" customFormat="false" ht="18.7" hidden="false" customHeight="true" outlineLevel="0" collapsed="false">
      <c r="A1486" s="8" t="n">
        <v>1485</v>
      </c>
      <c r="B1486" s="3" t="s">
        <v>3155</v>
      </c>
      <c r="C1486" s="3" t="s">
        <v>3156</v>
      </c>
      <c r="D1486" s="3" t="s">
        <v>3157</v>
      </c>
      <c r="E1486" s="3" t="s">
        <v>332</v>
      </c>
      <c r="F1486" s="9" t="n">
        <v>45313</v>
      </c>
      <c r="G1486" s="10" t="s">
        <v>930</v>
      </c>
      <c r="H1486" s="11" t="n">
        <v>45313.3541666667</v>
      </c>
      <c r="I1486" s="3" t="s">
        <v>486</v>
      </c>
      <c r="J1486" s="1" t="s">
        <v>157</v>
      </c>
      <c r="K1486" s="3" t="s">
        <v>188</v>
      </c>
      <c r="L1486" s="3" t="s">
        <v>159</v>
      </c>
    </row>
    <row r="1487" customFormat="false" ht="18.7" hidden="false" customHeight="true" outlineLevel="0" collapsed="false">
      <c r="A1487" s="8" t="n">
        <v>1486</v>
      </c>
      <c r="B1487" s="3" t="s">
        <v>2317</v>
      </c>
      <c r="C1487" s="3" t="s">
        <v>2318</v>
      </c>
      <c r="D1487" s="3" t="s">
        <v>2319</v>
      </c>
      <c r="E1487" s="3" t="s">
        <v>332</v>
      </c>
      <c r="F1487" s="9" t="n">
        <v>45313</v>
      </c>
      <c r="G1487" s="10" t="s">
        <v>349</v>
      </c>
      <c r="H1487" s="11" t="n">
        <v>45313.375</v>
      </c>
      <c r="I1487" s="3" t="s">
        <v>1086</v>
      </c>
      <c r="J1487" s="1" t="s">
        <v>157</v>
      </c>
      <c r="K1487" s="3" t="s">
        <v>188</v>
      </c>
      <c r="L1487" s="3" t="s">
        <v>496</v>
      </c>
    </row>
    <row r="1488" customFormat="false" ht="18.7" hidden="false" customHeight="true" outlineLevel="0" collapsed="false">
      <c r="A1488" s="8" t="n">
        <v>1487</v>
      </c>
      <c r="B1488" s="3" t="s">
        <v>3471</v>
      </c>
      <c r="C1488" s="3" t="s">
        <v>3472</v>
      </c>
      <c r="D1488" s="3" t="s">
        <v>3473</v>
      </c>
      <c r="E1488" s="3" t="s">
        <v>332</v>
      </c>
      <c r="F1488" s="9" t="n">
        <v>45315</v>
      </c>
      <c r="G1488" s="10" t="s">
        <v>218</v>
      </c>
      <c r="H1488" s="11" t="n">
        <v>45315.625</v>
      </c>
      <c r="I1488" s="3" t="s">
        <v>334</v>
      </c>
      <c r="J1488" s="1" t="s">
        <v>157</v>
      </c>
      <c r="K1488" s="3" t="s">
        <v>188</v>
      </c>
      <c r="L1488" s="3" t="s">
        <v>183</v>
      </c>
    </row>
    <row r="1489" customFormat="false" ht="18.7" hidden="false" customHeight="true" outlineLevel="0" collapsed="false">
      <c r="A1489" s="8" t="n">
        <v>1488</v>
      </c>
      <c r="B1489" s="3" t="s">
        <v>3474</v>
      </c>
      <c r="C1489" s="3" t="s">
        <v>3475</v>
      </c>
      <c r="D1489" s="3" t="s">
        <v>3476</v>
      </c>
      <c r="E1489" s="3" t="s">
        <v>332</v>
      </c>
      <c r="F1489" s="9" t="n">
        <v>45315</v>
      </c>
      <c r="G1489" s="10" t="s">
        <v>218</v>
      </c>
      <c r="H1489" s="11" t="n">
        <v>45315.625</v>
      </c>
      <c r="I1489" s="3" t="s">
        <v>334</v>
      </c>
      <c r="J1489" s="1" t="s">
        <v>157</v>
      </c>
      <c r="K1489" s="3" t="s">
        <v>188</v>
      </c>
      <c r="L1489" s="3" t="s">
        <v>183</v>
      </c>
    </row>
    <row r="1490" customFormat="false" ht="18.7" hidden="false" customHeight="true" outlineLevel="0" collapsed="false">
      <c r="A1490" s="8" t="n">
        <v>1489</v>
      </c>
      <c r="B1490" s="3" t="s">
        <v>3477</v>
      </c>
      <c r="C1490" s="3" t="s">
        <v>3478</v>
      </c>
      <c r="D1490" s="3" t="s">
        <v>3479</v>
      </c>
      <c r="E1490" s="3" t="s">
        <v>332</v>
      </c>
      <c r="F1490" s="9" t="n">
        <v>45315</v>
      </c>
      <c r="G1490" s="10" t="s">
        <v>218</v>
      </c>
      <c r="H1490" s="11" t="n">
        <v>45315.625</v>
      </c>
      <c r="I1490" s="3" t="s">
        <v>334</v>
      </c>
      <c r="J1490" s="1" t="s">
        <v>157</v>
      </c>
      <c r="K1490" s="3" t="s">
        <v>188</v>
      </c>
      <c r="L1490" s="3" t="s">
        <v>183</v>
      </c>
    </row>
    <row r="1491" customFormat="false" ht="18.7" hidden="false" customHeight="true" outlineLevel="0" collapsed="false">
      <c r="A1491" s="8" t="n">
        <v>1490</v>
      </c>
      <c r="B1491" s="3" t="s">
        <v>543</v>
      </c>
      <c r="C1491" s="3" t="s">
        <v>544</v>
      </c>
      <c r="D1491" s="3" t="s">
        <v>545</v>
      </c>
      <c r="E1491" s="3" t="s">
        <v>332</v>
      </c>
      <c r="F1491" s="9" t="n">
        <v>45315</v>
      </c>
      <c r="G1491" s="10" t="s">
        <v>218</v>
      </c>
      <c r="H1491" s="11" t="n">
        <v>45315.625</v>
      </c>
      <c r="I1491" s="3" t="s">
        <v>334</v>
      </c>
      <c r="J1491" s="1" t="s">
        <v>157</v>
      </c>
      <c r="K1491" s="3" t="s">
        <v>188</v>
      </c>
      <c r="L1491" s="3" t="s">
        <v>183</v>
      </c>
    </row>
    <row r="1492" customFormat="false" ht="18.7" hidden="false" customHeight="true" outlineLevel="0" collapsed="false">
      <c r="A1492" s="8" t="n">
        <v>1491</v>
      </c>
      <c r="B1492" s="3" t="s">
        <v>845</v>
      </c>
      <c r="C1492" s="3" t="s">
        <v>846</v>
      </c>
      <c r="D1492" s="3" t="s">
        <v>847</v>
      </c>
      <c r="E1492" s="3" t="s">
        <v>332</v>
      </c>
      <c r="F1492" s="9" t="n">
        <v>45315</v>
      </c>
      <c r="G1492" s="10" t="s">
        <v>218</v>
      </c>
      <c r="H1492" s="11" t="n">
        <v>45315.625</v>
      </c>
      <c r="I1492" s="3" t="s">
        <v>334</v>
      </c>
      <c r="J1492" s="1" t="s">
        <v>157</v>
      </c>
      <c r="K1492" s="3" t="s">
        <v>188</v>
      </c>
      <c r="L1492" s="3" t="s">
        <v>183</v>
      </c>
    </row>
    <row r="1493" customFormat="false" ht="18.7" hidden="false" customHeight="true" outlineLevel="0" collapsed="false">
      <c r="A1493" s="8" t="n">
        <v>1492</v>
      </c>
      <c r="B1493" s="3" t="s">
        <v>3480</v>
      </c>
      <c r="C1493" s="3" t="s">
        <v>3481</v>
      </c>
      <c r="D1493" s="3" t="s">
        <v>3482</v>
      </c>
      <c r="E1493" s="3" t="s">
        <v>332</v>
      </c>
      <c r="F1493" s="9" t="n">
        <v>45316</v>
      </c>
      <c r="G1493" s="10" t="s">
        <v>349</v>
      </c>
      <c r="H1493" s="11" t="n">
        <v>45316.375</v>
      </c>
      <c r="I1493" s="3" t="s">
        <v>338</v>
      </c>
      <c r="J1493" s="1" t="s">
        <v>157</v>
      </c>
      <c r="K1493" s="3" t="s">
        <v>188</v>
      </c>
      <c r="L1493" s="3" t="s">
        <v>183</v>
      </c>
    </row>
    <row r="1494" customFormat="false" ht="18.7" hidden="false" customHeight="true" outlineLevel="0" collapsed="false">
      <c r="A1494" s="8" t="n">
        <v>1493</v>
      </c>
      <c r="B1494" s="3" t="s">
        <v>3483</v>
      </c>
      <c r="C1494" s="3" t="s">
        <v>3484</v>
      </c>
      <c r="D1494" s="3" t="s">
        <v>3485</v>
      </c>
      <c r="E1494" s="3" t="s">
        <v>332</v>
      </c>
      <c r="F1494" s="9" t="n">
        <v>45316</v>
      </c>
      <c r="G1494" s="10" t="s">
        <v>311</v>
      </c>
      <c r="H1494" s="11" t="n">
        <v>45316.4166666667</v>
      </c>
      <c r="I1494" s="3" t="s">
        <v>338</v>
      </c>
      <c r="J1494" s="1" t="s">
        <v>157</v>
      </c>
      <c r="K1494" s="3" t="s">
        <v>188</v>
      </c>
      <c r="L1494" s="3" t="s">
        <v>183</v>
      </c>
    </row>
    <row r="1495" customFormat="false" ht="18.7" hidden="false" customHeight="true" outlineLevel="0" collapsed="false">
      <c r="A1495" s="8" t="n">
        <v>1494</v>
      </c>
      <c r="B1495" s="3" t="s">
        <v>3486</v>
      </c>
      <c r="C1495" s="3" t="s">
        <v>3487</v>
      </c>
      <c r="D1495" s="3" t="s">
        <v>3488</v>
      </c>
      <c r="E1495" s="3" t="s">
        <v>332</v>
      </c>
      <c r="F1495" s="9" t="n">
        <v>45317</v>
      </c>
      <c r="G1495" s="10" t="s">
        <v>250</v>
      </c>
      <c r="H1495" s="11" t="n">
        <v>45317.5833333333</v>
      </c>
      <c r="I1495" s="3" t="s">
        <v>338</v>
      </c>
      <c r="J1495" s="1" t="s">
        <v>157</v>
      </c>
      <c r="K1495" s="3" t="s">
        <v>2766</v>
      </c>
      <c r="L1495" s="3" t="s">
        <v>183</v>
      </c>
    </row>
    <row r="1496" customFormat="false" ht="18.7" hidden="false" customHeight="true" outlineLevel="0" collapsed="false">
      <c r="A1496" s="8" t="n">
        <v>1495</v>
      </c>
      <c r="B1496" s="3" t="s">
        <v>3489</v>
      </c>
      <c r="C1496" s="3" t="s">
        <v>3490</v>
      </c>
      <c r="D1496" s="3" t="s">
        <v>3491</v>
      </c>
      <c r="E1496" s="3" t="s">
        <v>332</v>
      </c>
      <c r="F1496" s="9" t="n">
        <v>45317</v>
      </c>
      <c r="G1496" s="10" t="s">
        <v>218</v>
      </c>
      <c r="H1496" s="11" t="n">
        <v>45317.625</v>
      </c>
      <c r="I1496" s="3" t="s">
        <v>338</v>
      </c>
      <c r="J1496" s="1" t="s">
        <v>157</v>
      </c>
      <c r="K1496" s="3" t="s">
        <v>188</v>
      </c>
      <c r="L1496" s="3" t="s">
        <v>162</v>
      </c>
    </row>
    <row r="1497" customFormat="false" ht="18.7" hidden="false" customHeight="true" outlineLevel="0" collapsed="false">
      <c r="A1497" s="8" t="n">
        <v>1496</v>
      </c>
      <c r="B1497" s="3" t="s">
        <v>3140</v>
      </c>
      <c r="C1497" s="3" t="s">
        <v>3141</v>
      </c>
      <c r="D1497" s="3" t="s">
        <v>3142</v>
      </c>
      <c r="E1497" s="3" t="s">
        <v>332</v>
      </c>
      <c r="F1497" s="9" t="n">
        <v>45320</v>
      </c>
      <c r="G1497" s="10" t="s">
        <v>930</v>
      </c>
      <c r="H1497" s="11" t="n">
        <v>45320.3541666667</v>
      </c>
      <c r="I1497" s="3" t="s">
        <v>823</v>
      </c>
      <c r="J1497" s="1" t="s">
        <v>157</v>
      </c>
      <c r="K1497" s="3" t="s">
        <v>2766</v>
      </c>
      <c r="L1497" s="3" t="s">
        <v>183</v>
      </c>
    </row>
    <row r="1498" customFormat="false" ht="18.7" hidden="false" customHeight="true" outlineLevel="0" collapsed="false">
      <c r="A1498" s="8" t="n">
        <v>1497</v>
      </c>
      <c r="B1498" s="3" t="s">
        <v>3492</v>
      </c>
      <c r="C1498" s="3" t="s">
        <v>3493</v>
      </c>
      <c r="D1498" s="3" t="s">
        <v>3494</v>
      </c>
      <c r="E1498" s="3" t="s">
        <v>441</v>
      </c>
      <c r="F1498" s="9" t="n">
        <v>45320</v>
      </c>
      <c r="G1498" s="10" t="s">
        <v>349</v>
      </c>
      <c r="H1498" s="11" t="n">
        <v>45320.375</v>
      </c>
      <c r="I1498" s="3" t="s">
        <v>338</v>
      </c>
      <c r="J1498" s="1" t="s">
        <v>157</v>
      </c>
      <c r="K1498" s="3" t="s">
        <v>2766</v>
      </c>
      <c r="L1498" s="3" t="s">
        <v>183</v>
      </c>
    </row>
    <row r="1499" customFormat="false" ht="18.7" hidden="false" customHeight="true" outlineLevel="0" collapsed="false">
      <c r="A1499" s="8" t="n">
        <v>1498</v>
      </c>
      <c r="B1499" s="3" t="s">
        <v>3495</v>
      </c>
      <c r="C1499" s="3" t="s">
        <v>3496</v>
      </c>
      <c r="D1499" s="3" t="s">
        <v>3497</v>
      </c>
      <c r="E1499" s="3" t="s">
        <v>436</v>
      </c>
      <c r="F1499" s="9" t="n">
        <v>45320</v>
      </c>
      <c r="G1499" s="10" t="s">
        <v>437</v>
      </c>
      <c r="H1499" s="11" t="n">
        <v>45320.3958333333</v>
      </c>
      <c r="I1499" s="3" t="s">
        <v>338</v>
      </c>
      <c r="J1499" s="1" t="s">
        <v>157</v>
      </c>
      <c r="K1499" s="3" t="s">
        <v>2766</v>
      </c>
      <c r="L1499" s="3" t="s">
        <v>183</v>
      </c>
    </row>
    <row r="1500" customFormat="false" ht="18.7" hidden="false" customHeight="true" outlineLevel="0" collapsed="false">
      <c r="A1500" s="8" t="n">
        <v>1499</v>
      </c>
      <c r="B1500" s="3" t="s">
        <v>3498</v>
      </c>
      <c r="C1500" s="3" t="s">
        <v>3499</v>
      </c>
      <c r="D1500" s="3" t="s">
        <v>3500</v>
      </c>
      <c r="E1500" s="3" t="s">
        <v>436</v>
      </c>
      <c r="F1500" s="9" t="n">
        <v>45320</v>
      </c>
      <c r="G1500" s="10" t="s">
        <v>311</v>
      </c>
      <c r="H1500" s="11" t="n">
        <v>45320.4166666667</v>
      </c>
      <c r="I1500" s="3" t="s">
        <v>338</v>
      </c>
      <c r="J1500" s="1" t="s">
        <v>157</v>
      </c>
      <c r="K1500" s="3" t="s">
        <v>2766</v>
      </c>
      <c r="L1500" s="3" t="s">
        <v>183</v>
      </c>
    </row>
    <row r="1501" customFormat="false" ht="18.7" hidden="false" customHeight="true" outlineLevel="0" collapsed="false">
      <c r="A1501" s="8" t="n">
        <v>1500</v>
      </c>
      <c r="B1501" s="3" t="s">
        <v>3501</v>
      </c>
      <c r="C1501" s="3" t="s">
        <v>3502</v>
      </c>
      <c r="D1501" s="3" t="s">
        <v>3503</v>
      </c>
      <c r="E1501" s="3" t="s">
        <v>436</v>
      </c>
      <c r="F1501" s="9" t="n">
        <v>45320</v>
      </c>
      <c r="G1501" s="10" t="s">
        <v>196</v>
      </c>
      <c r="H1501" s="11" t="n">
        <v>45320.4375</v>
      </c>
      <c r="I1501" s="3" t="s">
        <v>338</v>
      </c>
      <c r="J1501" s="1" t="s">
        <v>157</v>
      </c>
      <c r="K1501" s="3" t="s">
        <v>2766</v>
      </c>
      <c r="L1501" s="3" t="s">
        <v>183</v>
      </c>
    </row>
    <row r="1502" customFormat="false" ht="18.7" hidden="false" customHeight="true" outlineLevel="0" collapsed="false">
      <c r="A1502" s="8" t="n">
        <v>1501</v>
      </c>
      <c r="B1502" s="3" t="s">
        <v>3504</v>
      </c>
      <c r="C1502" s="3" t="s">
        <v>3505</v>
      </c>
      <c r="D1502" s="3" t="s">
        <v>3506</v>
      </c>
      <c r="E1502" s="3" t="s">
        <v>436</v>
      </c>
      <c r="F1502" s="9" t="n">
        <v>45320</v>
      </c>
      <c r="G1502" s="10" t="s">
        <v>316</v>
      </c>
      <c r="H1502" s="11" t="n">
        <v>45320.4583333333</v>
      </c>
      <c r="I1502" s="3" t="s">
        <v>338</v>
      </c>
      <c r="J1502" s="1" t="s">
        <v>157</v>
      </c>
      <c r="K1502" s="3" t="s">
        <v>2766</v>
      </c>
      <c r="L1502" s="3" t="s">
        <v>183</v>
      </c>
    </row>
    <row r="1503" customFormat="false" ht="18.7" hidden="false" customHeight="true" outlineLevel="0" collapsed="false">
      <c r="A1503" s="8" t="n">
        <v>1502</v>
      </c>
      <c r="B1503" s="3" t="s">
        <v>3507</v>
      </c>
      <c r="C1503" s="3" t="s">
        <v>3508</v>
      </c>
      <c r="D1503" s="3" t="s">
        <v>3509</v>
      </c>
      <c r="E1503" s="3" t="s">
        <v>436</v>
      </c>
      <c r="F1503" s="9" t="n">
        <v>45320</v>
      </c>
      <c r="G1503" s="10" t="s">
        <v>242</v>
      </c>
      <c r="H1503" s="11" t="n">
        <v>45320.4791666667</v>
      </c>
      <c r="I1503" s="3" t="s">
        <v>338</v>
      </c>
      <c r="J1503" s="1" t="s">
        <v>157</v>
      </c>
      <c r="K1503" s="3" t="s">
        <v>2766</v>
      </c>
      <c r="L1503" s="3" t="s">
        <v>183</v>
      </c>
    </row>
    <row r="1504" customFormat="false" ht="18.7" hidden="false" customHeight="true" outlineLevel="0" collapsed="false">
      <c r="A1504" s="8" t="n">
        <v>1503</v>
      </c>
      <c r="B1504" s="3" t="s">
        <v>3510</v>
      </c>
      <c r="C1504" s="3" t="s">
        <v>3511</v>
      </c>
      <c r="D1504" s="3" t="s">
        <v>3512</v>
      </c>
      <c r="E1504" s="3" t="s">
        <v>441</v>
      </c>
      <c r="F1504" s="9" t="n">
        <v>45320</v>
      </c>
      <c r="G1504" s="10" t="s">
        <v>333</v>
      </c>
      <c r="H1504" s="11" t="n">
        <v>45320.5625</v>
      </c>
      <c r="I1504" s="3" t="s">
        <v>338</v>
      </c>
      <c r="J1504" s="1" t="s">
        <v>157</v>
      </c>
      <c r="K1504" s="3" t="s">
        <v>2766</v>
      </c>
      <c r="L1504" s="3" t="s">
        <v>183</v>
      </c>
    </row>
    <row r="1505" customFormat="false" ht="18.7" hidden="false" customHeight="true" outlineLevel="0" collapsed="false">
      <c r="A1505" s="8" t="n">
        <v>1504</v>
      </c>
      <c r="B1505" s="3" t="s">
        <v>3513</v>
      </c>
      <c r="C1505" s="3" t="s">
        <v>3514</v>
      </c>
      <c r="D1505" s="3" t="s">
        <v>3515</v>
      </c>
      <c r="E1505" s="3" t="s">
        <v>455</v>
      </c>
      <c r="F1505" s="9" t="n">
        <v>45320</v>
      </c>
      <c r="G1505" s="10" t="s">
        <v>250</v>
      </c>
      <c r="H1505" s="11" t="n">
        <v>45320.5833333333</v>
      </c>
      <c r="I1505" s="3" t="s">
        <v>338</v>
      </c>
      <c r="J1505" s="1" t="s">
        <v>157</v>
      </c>
      <c r="K1505" s="3" t="s">
        <v>188</v>
      </c>
      <c r="L1505" s="3" t="s">
        <v>183</v>
      </c>
    </row>
    <row r="1506" customFormat="false" ht="18.7" hidden="false" customHeight="true" outlineLevel="0" collapsed="false">
      <c r="A1506" s="8" t="n">
        <v>1505</v>
      </c>
      <c r="B1506" s="3" t="s">
        <v>3516</v>
      </c>
      <c r="C1506" s="3" t="s">
        <v>3517</v>
      </c>
      <c r="D1506" s="3" t="s">
        <v>3518</v>
      </c>
      <c r="E1506" s="3" t="s">
        <v>436</v>
      </c>
      <c r="F1506" s="9" t="n">
        <v>45320</v>
      </c>
      <c r="G1506" s="10" t="s">
        <v>258</v>
      </c>
      <c r="H1506" s="11" t="n">
        <v>45320.6041666667</v>
      </c>
      <c r="I1506" s="3" t="s">
        <v>338</v>
      </c>
      <c r="J1506" s="1" t="s">
        <v>157</v>
      </c>
      <c r="K1506" s="3" t="s">
        <v>188</v>
      </c>
      <c r="L1506" s="3" t="s">
        <v>183</v>
      </c>
    </row>
    <row r="1507" customFormat="false" ht="18.7" hidden="false" customHeight="true" outlineLevel="0" collapsed="false">
      <c r="A1507" s="8" t="n">
        <v>1506</v>
      </c>
      <c r="B1507" s="3" t="s">
        <v>3519</v>
      </c>
      <c r="C1507" s="3" t="s">
        <v>3520</v>
      </c>
      <c r="D1507" s="3" t="s">
        <v>3521</v>
      </c>
      <c r="E1507" s="3" t="s">
        <v>436</v>
      </c>
      <c r="F1507" s="9" t="n">
        <v>45320</v>
      </c>
      <c r="G1507" s="10" t="s">
        <v>218</v>
      </c>
      <c r="H1507" s="11" t="n">
        <v>45320.625</v>
      </c>
      <c r="I1507" s="3" t="s">
        <v>338</v>
      </c>
      <c r="J1507" s="1" t="s">
        <v>157</v>
      </c>
      <c r="K1507" s="3" t="s">
        <v>2766</v>
      </c>
      <c r="L1507" s="3" t="s">
        <v>183</v>
      </c>
    </row>
    <row r="1508" customFormat="false" ht="18.7" hidden="false" customHeight="true" outlineLevel="0" collapsed="false">
      <c r="A1508" s="8" t="n">
        <v>1507</v>
      </c>
      <c r="B1508" s="3" t="s">
        <v>3522</v>
      </c>
      <c r="C1508" s="3" t="s">
        <v>3523</v>
      </c>
      <c r="D1508" s="3" t="s">
        <v>3524</v>
      </c>
      <c r="E1508" s="3" t="s">
        <v>432</v>
      </c>
      <c r="F1508" s="9" t="n">
        <v>45320</v>
      </c>
      <c r="G1508" s="10" t="s">
        <v>224</v>
      </c>
      <c r="H1508" s="11" t="n">
        <v>45320.6458333333</v>
      </c>
      <c r="I1508" s="3" t="s">
        <v>338</v>
      </c>
      <c r="J1508" s="1" t="s">
        <v>157</v>
      </c>
      <c r="K1508" s="3" t="s">
        <v>188</v>
      </c>
      <c r="L1508" s="3" t="s">
        <v>183</v>
      </c>
    </row>
    <row r="1509" customFormat="false" ht="18.7" hidden="false" customHeight="true" outlineLevel="0" collapsed="false">
      <c r="A1509" s="8" t="n">
        <v>1508</v>
      </c>
      <c r="B1509" s="3" t="s">
        <v>3525</v>
      </c>
      <c r="C1509" s="3" t="s">
        <v>3526</v>
      </c>
      <c r="D1509" s="3" t="s">
        <v>3527</v>
      </c>
      <c r="E1509" s="3" t="s">
        <v>436</v>
      </c>
      <c r="F1509" s="9" t="n">
        <v>45320</v>
      </c>
      <c r="G1509" s="10" t="s">
        <v>533</v>
      </c>
      <c r="H1509" s="11" t="n">
        <v>45320.6666666667</v>
      </c>
      <c r="I1509" s="3" t="s">
        <v>338</v>
      </c>
      <c r="J1509" s="1" t="s">
        <v>157</v>
      </c>
      <c r="K1509" s="3" t="s">
        <v>2766</v>
      </c>
      <c r="L1509" s="3" t="s">
        <v>183</v>
      </c>
    </row>
    <row r="1510" customFormat="false" ht="18.7" hidden="false" customHeight="true" outlineLevel="0" collapsed="false">
      <c r="A1510" s="8" t="n">
        <v>1509</v>
      </c>
      <c r="B1510" s="3" t="s">
        <v>3152</v>
      </c>
      <c r="C1510" s="3" t="s">
        <v>3153</v>
      </c>
      <c r="D1510" s="3" t="s">
        <v>3154</v>
      </c>
      <c r="E1510" s="3" t="s">
        <v>332</v>
      </c>
      <c r="F1510" s="9" t="n">
        <v>45321</v>
      </c>
      <c r="G1510" s="10" t="s">
        <v>349</v>
      </c>
      <c r="H1510" s="11" t="n">
        <v>45321.375</v>
      </c>
      <c r="I1510" s="3" t="s">
        <v>338</v>
      </c>
      <c r="J1510" s="1" t="s">
        <v>157</v>
      </c>
      <c r="K1510" s="3" t="s">
        <v>188</v>
      </c>
      <c r="L1510" s="3" t="s">
        <v>162</v>
      </c>
    </row>
    <row r="1511" customFormat="false" ht="18.7" hidden="false" customHeight="true" outlineLevel="0" collapsed="false">
      <c r="A1511" s="8" t="n">
        <v>1510</v>
      </c>
      <c r="B1511" s="3" t="s">
        <v>3528</v>
      </c>
      <c r="C1511" s="3" t="s">
        <v>3529</v>
      </c>
      <c r="D1511" s="3" t="s">
        <v>3530</v>
      </c>
      <c r="E1511" s="3" t="s">
        <v>332</v>
      </c>
      <c r="F1511" s="9" t="n">
        <v>45321</v>
      </c>
      <c r="G1511" s="10" t="s">
        <v>437</v>
      </c>
      <c r="H1511" s="11" t="n">
        <v>45321.3958333333</v>
      </c>
      <c r="I1511" s="3" t="s">
        <v>338</v>
      </c>
      <c r="J1511" s="1" t="s">
        <v>157</v>
      </c>
      <c r="K1511" s="3" t="s">
        <v>2766</v>
      </c>
      <c r="L1511" s="3" t="s">
        <v>183</v>
      </c>
    </row>
    <row r="1512" customFormat="false" ht="18.7" hidden="false" customHeight="true" outlineLevel="0" collapsed="false">
      <c r="A1512" s="8" t="n">
        <v>1511</v>
      </c>
      <c r="B1512" s="3" t="s">
        <v>3531</v>
      </c>
      <c r="C1512" s="3" t="s">
        <v>3532</v>
      </c>
      <c r="D1512" s="3" t="s">
        <v>3533</v>
      </c>
      <c r="E1512" s="3" t="s">
        <v>902</v>
      </c>
      <c r="F1512" s="9" t="n">
        <v>45321</v>
      </c>
      <c r="G1512" s="10" t="s">
        <v>311</v>
      </c>
      <c r="H1512" s="11" t="n">
        <v>45321.4166666667</v>
      </c>
      <c r="I1512" s="3" t="s">
        <v>338</v>
      </c>
      <c r="J1512" s="1" t="s">
        <v>157</v>
      </c>
      <c r="K1512" s="3" t="s">
        <v>2766</v>
      </c>
      <c r="L1512" s="3" t="s">
        <v>183</v>
      </c>
    </row>
    <row r="1513" customFormat="false" ht="18.7" hidden="false" customHeight="true" outlineLevel="0" collapsed="false">
      <c r="A1513" s="8" t="n">
        <v>1512</v>
      </c>
      <c r="B1513" s="3" t="s">
        <v>3534</v>
      </c>
      <c r="C1513" s="3" t="s">
        <v>3535</v>
      </c>
      <c r="D1513" s="3" t="s">
        <v>3536</v>
      </c>
      <c r="E1513" s="3" t="s">
        <v>332</v>
      </c>
      <c r="F1513" s="9" t="n">
        <v>45321</v>
      </c>
      <c r="G1513" s="10" t="s">
        <v>196</v>
      </c>
      <c r="H1513" s="11" t="n">
        <v>45321.4375</v>
      </c>
      <c r="I1513" s="3" t="s">
        <v>338</v>
      </c>
      <c r="J1513" s="1" t="s">
        <v>157</v>
      </c>
      <c r="K1513" s="3" t="s">
        <v>2766</v>
      </c>
      <c r="L1513" s="3" t="s">
        <v>183</v>
      </c>
    </row>
    <row r="1514" customFormat="false" ht="18.7" hidden="false" customHeight="true" outlineLevel="0" collapsed="false">
      <c r="A1514" s="8" t="n">
        <v>1513</v>
      </c>
      <c r="B1514" s="3" t="s">
        <v>3537</v>
      </c>
      <c r="C1514" s="3" t="s">
        <v>3538</v>
      </c>
      <c r="D1514" s="3" t="s">
        <v>3539</v>
      </c>
      <c r="E1514" s="3" t="s">
        <v>332</v>
      </c>
      <c r="F1514" s="9" t="n">
        <v>45321</v>
      </c>
      <c r="G1514" s="10" t="s">
        <v>316</v>
      </c>
      <c r="H1514" s="11" t="n">
        <v>45321.4583333333</v>
      </c>
      <c r="I1514" s="3" t="s">
        <v>338</v>
      </c>
      <c r="J1514" s="1" t="s">
        <v>157</v>
      </c>
      <c r="K1514" s="3" t="s">
        <v>2766</v>
      </c>
      <c r="L1514" s="3" t="s">
        <v>183</v>
      </c>
    </row>
    <row r="1515" customFormat="false" ht="18.7" hidden="false" customHeight="true" outlineLevel="0" collapsed="false">
      <c r="A1515" s="8" t="n">
        <v>1514</v>
      </c>
      <c r="B1515" s="3" t="s">
        <v>2699</v>
      </c>
      <c r="C1515" s="3" t="s">
        <v>2700</v>
      </c>
      <c r="D1515" s="3" t="s">
        <v>2701</v>
      </c>
      <c r="E1515" s="3" t="s">
        <v>332</v>
      </c>
      <c r="F1515" s="9" t="n">
        <v>45321</v>
      </c>
      <c r="G1515" s="10" t="s">
        <v>333</v>
      </c>
      <c r="H1515" s="11" t="n">
        <v>45321.5625</v>
      </c>
      <c r="I1515" s="3" t="s">
        <v>338</v>
      </c>
      <c r="J1515" s="1" t="s">
        <v>157</v>
      </c>
      <c r="K1515" s="3" t="s">
        <v>2766</v>
      </c>
      <c r="L1515" s="3" t="s">
        <v>183</v>
      </c>
    </row>
    <row r="1516" customFormat="false" ht="18.7" hidden="false" customHeight="true" outlineLevel="0" collapsed="false">
      <c r="A1516" s="8" t="n">
        <v>1515</v>
      </c>
      <c r="B1516" s="3" t="s">
        <v>3540</v>
      </c>
      <c r="C1516" s="3" t="s">
        <v>3541</v>
      </c>
      <c r="D1516" s="3" t="s">
        <v>3542</v>
      </c>
      <c r="E1516" s="3" t="s">
        <v>332</v>
      </c>
      <c r="F1516" s="9" t="n">
        <v>45321</v>
      </c>
      <c r="G1516" s="10" t="s">
        <v>250</v>
      </c>
      <c r="H1516" s="11" t="n">
        <v>45321.5833333333</v>
      </c>
      <c r="I1516" s="3" t="s">
        <v>338</v>
      </c>
      <c r="J1516" s="1" t="s">
        <v>157</v>
      </c>
      <c r="K1516" s="3" t="s">
        <v>2766</v>
      </c>
      <c r="L1516" s="3" t="s">
        <v>183</v>
      </c>
    </row>
    <row r="1517" customFormat="false" ht="18.7" hidden="false" customHeight="true" outlineLevel="0" collapsed="false">
      <c r="A1517" s="8" t="n">
        <v>1516</v>
      </c>
      <c r="B1517" s="3" t="s">
        <v>3543</v>
      </c>
      <c r="C1517" s="3" t="s">
        <v>3544</v>
      </c>
      <c r="D1517" s="3" t="s">
        <v>3545</v>
      </c>
      <c r="E1517" s="3" t="s">
        <v>332</v>
      </c>
      <c r="F1517" s="9" t="n">
        <v>45321</v>
      </c>
      <c r="G1517" s="10" t="s">
        <v>258</v>
      </c>
      <c r="H1517" s="11" t="n">
        <v>45321.6041666667</v>
      </c>
      <c r="I1517" s="3" t="s">
        <v>338</v>
      </c>
      <c r="J1517" s="1" t="s">
        <v>157</v>
      </c>
      <c r="K1517" s="3" t="s">
        <v>2766</v>
      </c>
      <c r="L1517" s="3" t="s">
        <v>183</v>
      </c>
    </row>
    <row r="1518" customFormat="false" ht="18.7" hidden="false" customHeight="true" outlineLevel="0" collapsed="false">
      <c r="A1518" s="8" t="n">
        <v>1517</v>
      </c>
      <c r="B1518" s="3" t="s">
        <v>3546</v>
      </c>
      <c r="C1518" s="3" t="s">
        <v>3547</v>
      </c>
      <c r="D1518" s="3" t="s">
        <v>3548</v>
      </c>
      <c r="E1518" s="3" t="s">
        <v>332</v>
      </c>
      <c r="F1518" s="9" t="n">
        <v>45321</v>
      </c>
      <c r="G1518" s="10" t="s">
        <v>218</v>
      </c>
      <c r="H1518" s="11" t="n">
        <v>45321.625</v>
      </c>
      <c r="I1518" s="3" t="s">
        <v>338</v>
      </c>
      <c r="J1518" s="1" t="s">
        <v>157</v>
      </c>
      <c r="K1518" s="3" t="s">
        <v>2766</v>
      </c>
      <c r="L1518" s="3" t="s">
        <v>183</v>
      </c>
    </row>
    <row r="1519" customFormat="false" ht="18.7" hidden="false" customHeight="true" outlineLevel="0" collapsed="false">
      <c r="A1519" s="8" t="n">
        <v>1518</v>
      </c>
      <c r="B1519" s="3" t="s">
        <v>2901</v>
      </c>
      <c r="C1519" s="3" t="s">
        <v>2902</v>
      </c>
      <c r="D1519" s="3" t="s">
        <v>2903</v>
      </c>
      <c r="E1519" s="3" t="s">
        <v>332</v>
      </c>
      <c r="F1519" s="9" t="n">
        <v>45321</v>
      </c>
      <c r="G1519" s="10" t="s">
        <v>224</v>
      </c>
      <c r="H1519" s="11" t="n">
        <v>45321.6458333333</v>
      </c>
      <c r="I1519" s="3" t="s">
        <v>338</v>
      </c>
      <c r="J1519" s="1" t="s">
        <v>157</v>
      </c>
      <c r="K1519" s="3" t="s">
        <v>2766</v>
      </c>
      <c r="L1519" s="3" t="s">
        <v>183</v>
      </c>
    </row>
    <row r="1520" customFormat="false" ht="18.7" hidden="false" customHeight="true" outlineLevel="0" collapsed="false">
      <c r="A1520" s="8" t="n">
        <v>1519</v>
      </c>
      <c r="B1520" s="3" t="s">
        <v>3549</v>
      </c>
      <c r="C1520" s="3" t="s">
        <v>3550</v>
      </c>
      <c r="D1520" s="3" t="s">
        <v>3551</v>
      </c>
      <c r="E1520" s="3" t="s">
        <v>436</v>
      </c>
      <c r="F1520" s="9" t="n">
        <v>45322</v>
      </c>
      <c r="G1520" s="10" t="s">
        <v>349</v>
      </c>
      <c r="H1520" s="11" t="n">
        <v>45322.375</v>
      </c>
      <c r="I1520" s="3" t="s">
        <v>338</v>
      </c>
      <c r="J1520" s="1" t="s">
        <v>157</v>
      </c>
      <c r="K1520" s="3" t="s">
        <v>2766</v>
      </c>
      <c r="L1520" s="3" t="s">
        <v>183</v>
      </c>
    </row>
    <row r="1521" customFormat="false" ht="18.7" hidden="false" customHeight="true" outlineLevel="0" collapsed="false">
      <c r="A1521" s="8" t="n">
        <v>1520</v>
      </c>
      <c r="B1521" s="3" t="s">
        <v>3552</v>
      </c>
      <c r="C1521" s="3" t="s">
        <v>3553</v>
      </c>
      <c r="D1521" s="3" t="s">
        <v>3554</v>
      </c>
      <c r="E1521" s="3" t="s">
        <v>436</v>
      </c>
      <c r="F1521" s="9" t="n">
        <v>45322</v>
      </c>
      <c r="G1521" s="10" t="s">
        <v>437</v>
      </c>
      <c r="H1521" s="11" t="n">
        <v>45322.3958333333</v>
      </c>
      <c r="I1521" s="3" t="s">
        <v>448</v>
      </c>
      <c r="J1521" s="1" t="s">
        <v>157</v>
      </c>
      <c r="K1521" s="3" t="s">
        <v>2766</v>
      </c>
      <c r="L1521" s="3" t="s">
        <v>183</v>
      </c>
    </row>
    <row r="1522" customFormat="false" ht="18.7" hidden="false" customHeight="true" outlineLevel="0" collapsed="false">
      <c r="A1522" s="8" t="n">
        <v>1521</v>
      </c>
      <c r="B1522" s="3" t="s">
        <v>3555</v>
      </c>
      <c r="C1522" s="3" t="s">
        <v>3556</v>
      </c>
      <c r="D1522" s="3" t="s">
        <v>3557</v>
      </c>
      <c r="E1522" s="3" t="s">
        <v>436</v>
      </c>
      <c r="F1522" s="9" t="n">
        <v>45322</v>
      </c>
      <c r="G1522" s="10" t="s">
        <v>311</v>
      </c>
      <c r="H1522" s="11" t="n">
        <v>45322.4166666667</v>
      </c>
      <c r="I1522" s="3" t="s">
        <v>448</v>
      </c>
      <c r="J1522" s="1" t="s">
        <v>157</v>
      </c>
      <c r="K1522" s="3" t="s">
        <v>2766</v>
      </c>
      <c r="L1522" s="3" t="s">
        <v>183</v>
      </c>
    </row>
    <row r="1523" customFormat="false" ht="18.7" hidden="false" customHeight="true" outlineLevel="0" collapsed="false">
      <c r="A1523" s="8" t="n">
        <v>1522</v>
      </c>
      <c r="B1523" s="3" t="s">
        <v>3558</v>
      </c>
      <c r="C1523" s="3" t="s">
        <v>3559</v>
      </c>
      <c r="D1523" s="3" t="s">
        <v>3560</v>
      </c>
      <c r="E1523" s="3" t="s">
        <v>436</v>
      </c>
      <c r="F1523" s="9" t="n">
        <v>45322</v>
      </c>
      <c r="G1523" s="10" t="s">
        <v>196</v>
      </c>
      <c r="H1523" s="11" t="n">
        <v>45322.4375</v>
      </c>
      <c r="I1523" s="3" t="s">
        <v>823</v>
      </c>
      <c r="J1523" s="1" t="s">
        <v>157</v>
      </c>
      <c r="K1523" s="3" t="s">
        <v>2766</v>
      </c>
      <c r="L1523" s="3" t="s">
        <v>159</v>
      </c>
    </row>
    <row r="1524" customFormat="false" ht="18.7" hidden="false" customHeight="true" outlineLevel="0" collapsed="false">
      <c r="A1524" s="8" t="n">
        <v>1523</v>
      </c>
      <c r="B1524" s="3" t="s">
        <v>3561</v>
      </c>
      <c r="C1524" s="3" t="s">
        <v>3562</v>
      </c>
      <c r="D1524" s="3" t="s">
        <v>3563</v>
      </c>
      <c r="E1524" s="3" t="s">
        <v>436</v>
      </c>
      <c r="F1524" s="9" t="n">
        <v>45322</v>
      </c>
      <c r="G1524" s="10" t="s">
        <v>196</v>
      </c>
      <c r="H1524" s="11" t="n">
        <v>45322.4375</v>
      </c>
      <c r="I1524" s="3" t="s">
        <v>448</v>
      </c>
      <c r="J1524" s="1" t="s">
        <v>157</v>
      </c>
      <c r="K1524" s="3" t="s">
        <v>188</v>
      </c>
      <c r="L1524" s="3" t="s">
        <v>162</v>
      </c>
    </row>
    <row r="1525" customFormat="false" ht="18.7" hidden="false" customHeight="true" outlineLevel="0" collapsed="false">
      <c r="A1525" s="8" t="n">
        <v>1524</v>
      </c>
      <c r="B1525" s="3" t="s">
        <v>3564</v>
      </c>
      <c r="C1525" s="3" t="s">
        <v>3565</v>
      </c>
      <c r="D1525" s="3" t="s">
        <v>3566</v>
      </c>
      <c r="E1525" s="3" t="s">
        <v>441</v>
      </c>
      <c r="F1525" s="9" t="n">
        <v>45322</v>
      </c>
      <c r="G1525" s="10" t="s">
        <v>316</v>
      </c>
      <c r="H1525" s="11" t="n">
        <v>45322.4583333333</v>
      </c>
      <c r="I1525" s="3" t="s">
        <v>338</v>
      </c>
      <c r="J1525" s="1" t="s">
        <v>157</v>
      </c>
      <c r="K1525" s="3" t="s">
        <v>2766</v>
      </c>
      <c r="L1525" s="3" t="s">
        <v>183</v>
      </c>
    </row>
    <row r="1526" customFormat="false" ht="18.7" hidden="false" customHeight="true" outlineLevel="0" collapsed="false">
      <c r="A1526" s="8" t="n">
        <v>1525</v>
      </c>
      <c r="B1526" s="3" t="s">
        <v>3567</v>
      </c>
      <c r="C1526" s="3" t="s">
        <v>3568</v>
      </c>
      <c r="D1526" s="3" t="s">
        <v>3569</v>
      </c>
      <c r="E1526" s="3" t="s">
        <v>455</v>
      </c>
      <c r="F1526" s="9" t="n">
        <v>45322</v>
      </c>
      <c r="G1526" s="10" t="s">
        <v>242</v>
      </c>
      <c r="H1526" s="11" t="n">
        <v>45322.4791666667</v>
      </c>
      <c r="I1526" s="3" t="s">
        <v>338</v>
      </c>
      <c r="J1526" s="1" t="s">
        <v>157</v>
      </c>
      <c r="K1526" s="3" t="s">
        <v>2766</v>
      </c>
      <c r="L1526" s="3" t="s">
        <v>183</v>
      </c>
    </row>
    <row r="1527" customFormat="false" ht="18.7" hidden="false" customHeight="true" outlineLevel="0" collapsed="false">
      <c r="A1527" s="8" t="n">
        <v>1526</v>
      </c>
      <c r="B1527" s="3" t="s">
        <v>3570</v>
      </c>
      <c r="C1527" s="3" t="s">
        <v>3571</v>
      </c>
      <c r="D1527" s="3" t="s">
        <v>3572</v>
      </c>
      <c r="E1527" s="3" t="s">
        <v>436</v>
      </c>
      <c r="F1527" s="9" t="n">
        <v>45322</v>
      </c>
      <c r="G1527" s="10" t="s">
        <v>333</v>
      </c>
      <c r="H1527" s="11" t="n">
        <v>45322.5625</v>
      </c>
      <c r="I1527" s="3" t="s">
        <v>338</v>
      </c>
      <c r="J1527" s="1" t="s">
        <v>157</v>
      </c>
      <c r="K1527" s="3" t="s">
        <v>2766</v>
      </c>
      <c r="L1527" s="3" t="s">
        <v>183</v>
      </c>
    </row>
    <row r="1528" customFormat="false" ht="18.7" hidden="false" customHeight="true" outlineLevel="0" collapsed="false">
      <c r="A1528" s="8" t="n">
        <v>1527</v>
      </c>
      <c r="B1528" s="3" t="s">
        <v>3573</v>
      </c>
      <c r="C1528" s="3" t="s">
        <v>3574</v>
      </c>
      <c r="D1528" s="3" t="s">
        <v>3575</v>
      </c>
      <c r="E1528" s="3" t="s">
        <v>792</v>
      </c>
      <c r="F1528" s="9" t="n">
        <v>45322</v>
      </c>
      <c r="G1528" s="10" t="s">
        <v>258</v>
      </c>
      <c r="H1528" s="11" t="n">
        <v>45322.6041666667</v>
      </c>
      <c r="I1528" s="3" t="s">
        <v>338</v>
      </c>
      <c r="J1528" s="1" t="s">
        <v>157</v>
      </c>
      <c r="K1528" s="3" t="s">
        <v>2766</v>
      </c>
      <c r="L1528" s="3" t="s">
        <v>183</v>
      </c>
    </row>
    <row r="1529" customFormat="false" ht="18.7" hidden="false" customHeight="true" outlineLevel="0" collapsed="false">
      <c r="A1529" s="8" t="n">
        <v>1528</v>
      </c>
      <c r="B1529" s="3" t="s">
        <v>3576</v>
      </c>
      <c r="C1529" s="3" t="s">
        <v>3577</v>
      </c>
      <c r="D1529" s="3" t="s">
        <v>3578</v>
      </c>
      <c r="E1529" s="3" t="s">
        <v>436</v>
      </c>
      <c r="F1529" s="9" t="n">
        <v>45322</v>
      </c>
      <c r="G1529" s="10" t="s">
        <v>218</v>
      </c>
      <c r="H1529" s="11" t="n">
        <v>45322.625</v>
      </c>
      <c r="I1529" s="3" t="s">
        <v>338</v>
      </c>
      <c r="J1529" s="1" t="s">
        <v>157</v>
      </c>
      <c r="K1529" s="3" t="s">
        <v>2766</v>
      </c>
      <c r="L1529" s="3" t="s">
        <v>183</v>
      </c>
    </row>
    <row r="1530" customFormat="false" ht="18.7" hidden="false" customHeight="true" outlineLevel="0" collapsed="false">
      <c r="A1530" s="8" t="n">
        <v>1529</v>
      </c>
      <c r="B1530" s="3" t="s">
        <v>3579</v>
      </c>
      <c r="C1530" s="3" t="s">
        <v>3580</v>
      </c>
      <c r="D1530" s="3" t="s">
        <v>3581</v>
      </c>
      <c r="E1530" s="3" t="s">
        <v>432</v>
      </c>
      <c r="F1530" s="9" t="n">
        <v>45322</v>
      </c>
      <c r="G1530" s="10" t="s">
        <v>224</v>
      </c>
      <c r="H1530" s="11" t="n">
        <v>45322.6458333333</v>
      </c>
      <c r="I1530" s="3" t="s">
        <v>338</v>
      </c>
      <c r="J1530" s="1" t="s">
        <v>157</v>
      </c>
      <c r="K1530" s="3" t="s">
        <v>2766</v>
      </c>
      <c r="L1530" s="3" t="s">
        <v>183</v>
      </c>
    </row>
    <row r="1531" customFormat="false" ht="18.7" hidden="false" customHeight="true" outlineLevel="0" collapsed="false">
      <c r="A1531" s="8" t="n">
        <v>1530</v>
      </c>
      <c r="B1531" s="3" t="s">
        <v>3582</v>
      </c>
      <c r="C1531" s="3" t="s">
        <v>3583</v>
      </c>
      <c r="D1531" s="3" t="s">
        <v>3584</v>
      </c>
      <c r="E1531" s="3" t="s">
        <v>436</v>
      </c>
      <c r="F1531" s="9" t="n">
        <v>45322</v>
      </c>
      <c r="G1531" s="10" t="s">
        <v>533</v>
      </c>
      <c r="H1531" s="11" t="n">
        <v>45322.6666666667</v>
      </c>
      <c r="I1531" s="3" t="s">
        <v>338</v>
      </c>
      <c r="J1531" s="1" t="s">
        <v>157</v>
      </c>
      <c r="K1531" s="3" t="s">
        <v>2766</v>
      </c>
      <c r="L1531" s="3" t="s">
        <v>183</v>
      </c>
    </row>
    <row r="1532" customFormat="false" ht="18.7" hidden="false" customHeight="true" outlineLevel="0" collapsed="false">
      <c r="A1532" s="8" t="n">
        <v>1531</v>
      </c>
      <c r="B1532" s="3" t="s">
        <v>3585</v>
      </c>
      <c r="C1532" s="3" t="s">
        <v>3586</v>
      </c>
      <c r="D1532" s="3" t="s">
        <v>3587</v>
      </c>
      <c r="E1532" s="3" t="s">
        <v>332</v>
      </c>
      <c r="F1532" s="9" t="n">
        <v>45323</v>
      </c>
      <c r="G1532" s="10" t="s">
        <v>349</v>
      </c>
      <c r="H1532" s="11" t="n">
        <v>45323.375</v>
      </c>
      <c r="I1532" s="3" t="s">
        <v>338</v>
      </c>
      <c r="J1532" s="1" t="s">
        <v>157</v>
      </c>
      <c r="K1532" s="3" t="s">
        <v>188</v>
      </c>
      <c r="L1532" s="3" t="s">
        <v>162</v>
      </c>
    </row>
    <row r="1533" customFormat="false" ht="18.7" hidden="false" customHeight="true" outlineLevel="0" collapsed="false">
      <c r="A1533" s="8" t="n">
        <v>1532</v>
      </c>
      <c r="B1533" s="3" t="s">
        <v>3588</v>
      </c>
      <c r="C1533" s="3" t="s">
        <v>3589</v>
      </c>
      <c r="D1533" s="3" t="s">
        <v>3590</v>
      </c>
      <c r="E1533" s="3" t="s">
        <v>332</v>
      </c>
      <c r="F1533" s="9" t="n">
        <v>45323</v>
      </c>
      <c r="G1533" s="10" t="s">
        <v>437</v>
      </c>
      <c r="H1533" s="11" t="n">
        <v>45323.3958333333</v>
      </c>
      <c r="I1533" s="3" t="s">
        <v>338</v>
      </c>
      <c r="J1533" s="1" t="s">
        <v>157</v>
      </c>
      <c r="K1533" s="3" t="s">
        <v>188</v>
      </c>
      <c r="L1533" s="3" t="s">
        <v>162</v>
      </c>
    </row>
    <row r="1534" customFormat="false" ht="18.7" hidden="false" customHeight="true" outlineLevel="0" collapsed="false">
      <c r="A1534" s="8" t="n">
        <v>1533</v>
      </c>
      <c r="B1534" s="3" t="s">
        <v>3591</v>
      </c>
      <c r="C1534" s="3" t="s">
        <v>3592</v>
      </c>
      <c r="D1534" s="3" t="s">
        <v>3593</v>
      </c>
      <c r="E1534" s="3" t="s">
        <v>332</v>
      </c>
      <c r="F1534" s="9" t="n">
        <v>45323</v>
      </c>
      <c r="G1534" s="10" t="s">
        <v>311</v>
      </c>
      <c r="H1534" s="11" t="n">
        <v>45323.4166666667</v>
      </c>
      <c r="I1534" s="3" t="s">
        <v>338</v>
      </c>
      <c r="J1534" s="1" t="s">
        <v>157</v>
      </c>
      <c r="K1534" s="3" t="s">
        <v>188</v>
      </c>
      <c r="L1534" s="3" t="s">
        <v>162</v>
      </c>
    </row>
    <row r="1535" customFormat="false" ht="18.7" hidden="false" customHeight="true" outlineLevel="0" collapsed="false">
      <c r="A1535" s="8" t="n">
        <v>1534</v>
      </c>
      <c r="B1535" s="3" t="s">
        <v>3594</v>
      </c>
      <c r="C1535" s="3" t="s">
        <v>3595</v>
      </c>
      <c r="D1535" s="3" t="s">
        <v>3596</v>
      </c>
      <c r="E1535" s="3" t="s">
        <v>332</v>
      </c>
      <c r="F1535" s="9" t="n">
        <v>45323</v>
      </c>
      <c r="G1535" s="10" t="s">
        <v>196</v>
      </c>
      <c r="H1535" s="11" t="n">
        <v>45323.4375</v>
      </c>
      <c r="I1535" s="3" t="s">
        <v>338</v>
      </c>
      <c r="J1535" s="1" t="s">
        <v>157</v>
      </c>
      <c r="K1535" s="3" t="s">
        <v>2766</v>
      </c>
      <c r="L1535" s="3" t="s">
        <v>183</v>
      </c>
    </row>
    <row r="1536" customFormat="false" ht="18.7" hidden="false" customHeight="true" outlineLevel="0" collapsed="false">
      <c r="A1536" s="8" t="n">
        <v>1535</v>
      </c>
      <c r="B1536" s="3" t="s">
        <v>3597</v>
      </c>
      <c r="C1536" s="3" t="s">
        <v>3598</v>
      </c>
      <c r="D1536" s="3" t="s">
        <v>3599</v>
      </c>
      <c r="E1536" s="3" t="s">
        <v>332</v>
      </c>
      <c r="F1536" s="9" t="n">
        <v>45323</v>
      </c>
      <c r="G1536" s="10" t="s">
        <v>316</v>
      </c>
      <c r="H1536" s="11" t="n">
        <v>45323.4583333333</v>
      </c>
      <c r="I1536" s="3" t="s">
        <v>338</v>
      </c>
      <c r="J1536" s="1" t="s">
        <v>157</v>
      </c>
      <c r="K1536" s="3" t="s">
        <v>2766</v>
      </c>
      <c r="L1536" s="3" t="s">
        <v>183</v>
      </c>
    </row>
    <row r="1537" customFormat="false" ht="18.7" hidden="false" customHeight="true" outlineLevel="0" collapsed="false">
      <c r="A1537" s="8" t="n">
        <v>1536</v>
      </c>
      <c r="B1537" s="3" t="s">
        <v>2780</v>
      </c>
      <c r="C1537" s="3" t="s">
        <v>2781</v>
      </c>
      <c r="D1537" s="3" t="s">
        <v>2782</v>
      </c>
      <c r="E1537" s="3" t="s">
        <v>332</v>
      </c>
      <c r="F1537" s="9" t="n">
        <v>45324</v>
      </c>
      <c r="G1537" s="10" t="s">
        <v>333</v>
      </c>
      <c r="H1537" s="11" t="n">
        <v>45324.5625</v>
      </c>
      <c r="I1537" s="3" t="s">
        <v>338</v>
      </c>
      <c r="J1537" s="1" t="s">
        <v>157</v>
      </c>
      <c r="K1537" s="3" t="s">
        <v>2766</v>
      </c>
      <c r="L1537" s="3" t="s">
        <v>183</v>
      </c>
    </row>
    <row r="1538" customFormat="false" ht="18.7" hidden="false" customHeight="true" outlineLevel="0" collapsed="false">
      <c r="A1538" s="8" t="n">
        <v>1537</v>
      </c>
      <c r="B1538" s="3" t="s">
        <v>3600</v>
      </c>
      <c r="C1538" s="3" t="s">
        <v>3601</v>
      </c>
      <c r="D1538" s="3" t="s">
        <v>3602</v>
      </c>
      <c r="E1538" s="3" t="s">
        <v>332</v>
      </c>
      <c r="F1538" s="9" t="n">
        <v>45324</v>
      </c>
      <c r="G1538" s="10" t="s">
        <v>250</v>
      </c>
      <c r="H1538" s="11" t="n">
        <v>45324.5833333333</v>
      </c>
      <c r="I1538" s="3" t="s">
        <v>486</v>
      </c>
      <c r="J1538" s="1" t="s">
        <v>157</v>
      </c>
      <c r="K1538" s="3" t="s">
        <v>2766</v>
      </c>
      <c r="L1538" s="3" t="s">
        <v>183</v>
      </c>
    </row>
    <row r="1539" customFormat="false" ht="18.7" hidden="false" customHeight="true" outlineLevel="0" collapsed="false">
      <c r="A1539" s="8" t="n">
        <v>1538</v>
      </c>
      <c r="B1539" s="3" t="s">
        <v>3603</v>
      </c>
      <c r="C1539" s="3" t="s">
        <v>3604</v>
      </c>
      <c r="D1539" s="3" t="s">
        <v>3605</v>
      </c>
      <c r="E1539" s="3" t="s">
        <v>154</v>
      </c>
      <c r="F1539" s="9" t="n">
        <v>45327</v>
      </c>
      <c r="G1539" s="10" t="s">
        <v>349</v>
      </c>
      <c r="H1539" s="11" t="n">
        <v>45327.375</v>
      </c>
      <c r="I1539" s="3" t="s">
        <v>359</v>
      </c>
      <c r="J1539" s="1" t="s">
        <v>157</v>
      </c>
      <c r="K1539" s="3" t="s">
        <v>2766</v>
      </c>
      <c r="L1539" s="3" t="s">
        <v>183</v>
      </c>
    </row>
    <row r="1540" customFormat="false" ht="18.7" hidden="false" customHeight="true" outlineLevel="0" collapsed="false">
      <c r="A1540" s="8" t="n">
        <v>1539</v>
      </c>
      <c r="B1540" s="3" t="s">
        <v>3603</v>
      </c>
      <c r="C1540" s="3" t="s">
        <v>3604</v>
      </c>
      <c r="D1540" s="3" t="s">
        <v>3605</v>
      </c>
      <c r="E1540" s="3" t="s">
        <v>154</v>
      </c>
      <c r="F1540" s="9" t="n">
        <v>45327</v>
      </c>
      <c r="G1540" s="10" t="s">
        <v>360</v>
      </c>
      <c r="H1540" s="11" t="n">
        <v>45327.3756944444</v>
      </c>
      <c r="I1540" s="3" t="s">
        <v>161</v>
      </c>
      <c r="J1540" s="1" t="s">
        <v>157</v>
      </c>
      <c r="K1540" s="3" t="s">
        <v>2766</v>
      </c>
      <c r="L1540" s="3" t="s">
        <v>183</v>
      </c>
    </row>
    <row r="1541" customFormat="false" ht="18.7" hidden="false" customHeight="true" outlineLevel="0" collapsed="false">
      <c r="A1541" s="8" t="n">
        <v>1540</v>
      </c>
      <c r="B1541" s="3" t="s">
        <v>3606</v>
      </c>
      <c r="C1541" s="3" t="s">
        <v>3607</v>
      </c>
      <c r="D1541" s="3" t="s">
        <v>3608</v>
      </c>
      <c r="E1541" s="3" t="s">
        <v>154</v>
      </c>
      <c r="F1541" s="9" t="n">
        <v>45327</v>
      </c>
      <c r="G1541" s="10" t="s">
        <v>311</v>
      </c>
      <c r="H1541" s="11" t="n">
        <v>45327.4166666667</v>
      </c>
      <c r="I1541" s="3" t="s">
        <v>156</v>
      </c>
      <c r="J1541" s="1" t="s">
        <v>157</v>
      </c>
      <c r="K1541" s="3" t="s">
        <v>2766</v>
      </c>
      <c r="L1541" s="3" t="s">
        <v>159</v>
      </c>
    </row>
    <row r="1542" customFormat="false" ht="18.7" hidden="false" customHeight="true" outlineLevel="0" collapsed="false">
      <c r="A1542" s="8" t="n">
        <v>1541</v>
      </c>
      <c r="B1542" s="3" t="s">
        <v>3606</v>
      </c>
      <c r="C1542" s="3" t="s">
        <v>3607</v>
      </c>
      <c r="D1542" s="3" t="s">
        <v>3608</v>
      </c>
      <c r="E1542" s="3" t="s">
        <v>154</v>
      </c>
      <c r="F1542" s="9" t="n">
        <v>45327</v>
      </c>
      <c r="G1542" s="10" t="s">
        <v>312</v>
      </c>
      <c r="H1542" s="11" t="n">
        <v>45327.4173611111</v>
      </c>
      <c r="I1542" s="3" t="s">
        <v>161</v>
      </c>
      <c r="J1542" s="1" t="s">
        <v>157</v>
      </c>
      <c r="K1542" s="3" t="s">
        <v>188</v>
      </c>
      <c r="L1542" s="3" t="s">
        <v>162</v>
      </c>
    </row>
    <row r="1543" customFormat="false" ht="18.7" hidden="false" customHeight="true" outlineLevel="0" collapsed="false">
      <c r="A1543" s="8" t="n">
        <v>1542</v>
      </c>
      <c r="B1543" s="3" t="s">
        <v>3609</v>
      </c>
      <c r="C1543" s="3" t="s">
        <v>3610</v>
      </c>
      <c r="D1543" s="3" t="s">
        <v>3611</v>
      </c>
      <c r="E1543" s="3" t="s">
        <v>166</v>
      </c>
      <c r="F1543" s="9" t="n">
        <v>45327</v>
      </c>
      <c r="G1543" s="10" t="s">
        <v>167</v>
      </c>
      <c r="H1543" s="11" t="n">
        <v>45327.46875</v>
      </c>
      <c r="I1543" s="3" t="s">
        <v>359</v>
      </c>
      <c r="J1543" s="1" t="s">
        <v>157</v>
      </c>
      <c r="K1543" s="3" t="s">
        <v>2766</v>
      </c>
      <c r="L1543" s="3" t="s">
        <v>183</v>
      </c>
    </row>
    <row r="1544" customFormat="false" ht="18.7" hidden="false" customHeight="true" outlineLevel="0" collapsed="false">
      <c r="A1544" s="8" t="n">
        <v>1543</v>
      </c>
      <c r="B1544" s="3" t="s">
        <v>3612</v>
      </c>
      <c r="C1544" s="3" t="s">
        <v>3613</v>
      </c>
      <c r="D1544" s="3" t="s">
        <v>3614</v>
      </c>
      <c r="E1544" s="3" t="s">
        <v>154</v>
      </c>
      <c r="F1544" s="9" t="n">
        <v>45327</v>
      </c>
      <c r="G1544" s="10" t="s">
        <v>206</v>
      </c>
      <c r="H1544" s="11" t="n">
        <v>45327.5520833333</v>
      </c>
      <c r="I1544" s="3" t="s">
        <v>334</v>
      </c>
      <c r="J1544" s="1" t="s">
        <v>157</v>
      </c>
      <c r="K1544" s="3" t="s">
        <v>2766</v>
      </c>
      <c r="L1544" s="3" t="s">
        <v>159</v>
      </c>
    </row>
    <row r="1545" customFormat="false" ht="18.7" hidden="false" customHeight="true" outlineLevel="0" collapsed="false">
      <c r="A1545" s="8" t="n">
        <v>1544</v>
      </c>
      <c r="B1545" s="3" t="s">
        <v>3615</v>
      </c>
      <c r="C1545" s="3" t="s">
        <v>3616</v>
      </c>
      <c r="D1545" s="3" t="s">
        <v>3617</v>
      </c>
      <c r="E1545" s="3" t="s">
        <v>154</v>
      </c>
      <c r="F1545" s="9" t="n">
        <v>45327</v>
      </c>
      <c r="G1545" s="10" t="s">
        <v>206</v>
      </c>
      <c r="H1545" s="11" t="n">
        <v>45327.5520833333</v>
      </c>
      <c r="I1545" s="3" t="s">
        <v>334</v>
      </c>
      <c r="J1545" s="1" t="s">
        <v>157</v>
      </c>
      <c r="K1545" s="3" t="s">
        <v>188</v>
      </c>
      <c r="L1545" s="3" t="s">
        <v>162</v>
      </c>
    </row>
    <row r="1546" customFormat="false" ht="18.7" hidden="false" customHeight="true" outlineLevel="0" collapsed="false">
      <c r="A1546" s="8" t="n">
        <v>1545</v>
      </c>
      <c r="B1546" s="3" t="s">
        <v>3618</v>
      </c>
      <c r="C1546" s="3" t="s">
        <v>3619</v>
      </c>
      <c r="D1546" s="3" t="s">
        <v>3620</v>
      </c>
      <c r="E1546" s="3" t="s">
        <v>166</v>
      </c>
      <c r="F1546" s="9" t="n">
        <v>45327</v>
      </c>
      <c r="G1546" s="10" t="s">
        <v>333</v>
      </c>
      <c r="H1546" s="11" t="n">
        <v>45327.5625</v>
      </c>
      <c r="I1546" s="3" t="s">
        <v>359</v>
      </c>
      <c r="J1546" s="1" t="s">
        <v>157</v>
      </c>
      <c r="K1546" s="3" t="s">
        <v>2766</v>
      </c>
      <c r="L1546" s="3" t="s">
        <v>183</v>
      </c>
    </row>
    <row r="1547" customFormat="false" ht="18.7" hidden="false" customHeight="true" outlineLevel="0" collapsed="false">
      <c r="A1547" s="8" t="n">
        <v>1546</v>
      </c>
      <c r="B1547" s="3" t="s">
        <v>3621</v>
      </c>
      <c r="C1547" s="3" t="s">
        <v>3622</v>
      </c>
      <c r="D1547" s="3" t="s">
        <v>3623</v>
      </c>
      <c r="E1547" s="3" t="s">
        <v>166</v>
      </c>
      <c r="F1547" s="9" t="n">
        <v>45327</v>
      </c>
      <c r="G1547" s="10" t="s">
        <v>213</v>
      </c>
      <c r="H1547" s="11" t="n">
        <v>45327.59375</v>
      </c>
      <c r="I1547" s="3" t="s">
        <v>359</v>
      </c>
      <c r="J1547" s="1" t="s">
        <v>157</v>
      </c>
      <c r="K1547" s="3" t="s">
        <v>2766</v>
      </c>
      <c r="L1547" s="3" t="s">
        <v>183</v>
      </c>
    </row>
    <row r="1548" customFormat="false" ht="18.7" hidden="false" customHeight="true" outlineLevel="0" collapsed="false">
      <c r="A1548" s="8" t="n">
        <v>1547</v>
      </c>
      <c r="B1548" s="3" t="s">
        <v>3621</v>
      </c>
      <c r="C1548" s="3" t="s">
        <v>3622</v>
      </c>
      <c r="D1548" s="3" t="s">
        <v>3623</v>
      </c>
      <c r="E1548" s="3" t="s">
        <v>166</v>
      </c>
      <c r="F1548" s="9" t="n">
        <v>45327</v>
      </c>
      <c r="G1548" s="10" t="s">
        <v>214</v>
      </c>
      <c r="H1548" s="11" t="n">
        <v>45327.5944444444</v>
      </c>
      <c r="I1548" s="3" t="s">
        <v>161</v>
      </c>
      <c r="J1548" s="1" t="s">
        <v>157</v>
      </c>
      <c r="K1548" s="3" t="s">
        <v>2766</v>
      </c>
      <c r="L1548" s="3" t="s">
        <v>183</v>
      </c>
    </row>
    <row r="1549" customFormat="false" ht="18.7" hidden="false" customHeight="true" outlineLevel="0" collapsed="false">
      <c r="A1549" s="8" t="n">
        <v>1548</v>
      </c>
      <c r="B1549" s="3" t="s">
        <v>3624</v>
      </c>
      <c r="C1549" s="3" t="s">
        <v>3625</v>
      </c>
      <c r="D1549" s="3" t="s">
        <v>3626</v>
      </c>
      <c r="E1549" s="3" t="s">
        <v>166</v>
      </c>
      <c r="F1549" s="9" t="n">
        <v>45327</v>
      </c>
      <c r="G1549" s="10" t="s">
        <v>218</v>
      </c>
      <c r="H1549" s="11" t="n">
        <v>45327.625</v>
      </c>
      <c r="I1549" s="3" t="s">
        <v>359</v>
      </c>
      <c r="J1549" s="1" t="s">
        <v>157</v>
      </c>
      <c r="K1549" s="3" t="s">
        <v>2766</v>
      </c>
      <c r="L1549" s="3" t="s">
        <v>183</v>
      </c>
    </row>
    <row r="1550" customFormat="false" ht="18.7" hidden="false" customHeight="true" outlineLevel="0" collapsed="false">
      <c r="A1550" s="8" t="n">
        <v>1549</v>
      </c>
      <c r="B1550" s="3" t="s">
        <v>3624</v>
      </c>
      <c r="C1550" s="3" t="s">
        <v>3625</v>
      </c>
      <c r="D1550" s="3" t="s">
        <v>3626</v>
      </c>
      <c r="E1550" s="3" t="s">
        <v>166</v>
      </c>
      <c r="F1550" s="9" t="n">
        <v>45327</v>
      </c>
      <c r="G1550" s="10" t="s">
        <v>219</v>
      </c>
      <c r="H1550" s="11" t="n">
        <v>45327.6256944444</v>
      </c>
      <c r="I1550" s="3" t="s">
        <v>161</v>
      </c>
      <c r="J1550" s="1" t="s">
        <v>157</v>
      </c>
      <c r="K1550" s="3" t="s">
        <v>2766</v>
      </c>
      <c r="L1550" s="3" t="s">
        <v>183</v>
      </c>
    </row>
    <row r="1551" customFormat="false" ht="18.7" hidden="false" customHeight="true" outlineLevel="0" collapsed="false">
      <c r="A1551" s="8" t="n">
        <v>1550</v>
      </c>
      <c r="B1551" s="3" t="s">
        <v>3627</v>
      </c>
      <c r="C1551" s="3" t="s">
        <v>3628</v>
      </c>
      <c r="D1551" s="3" t="s">
        <v>3629</v>
      </c>
      <c r="E1551" s="3" t="s">
        <v>902</v>
      </c>
      <c r="F1551" s="9" t="n">
        <v>45328</v>
      </c>
      <c r="G1551" s="10" t="s">
        <v>349</v>
      </c>
      <c r="H1551" s="11" t="n">
        <v>45328.375</v>
      </c>
      <c r="I1551" s="3" t="s">
        <v>338</v>
      </c>
      <c r="J1551" s="1" t="s">
        <v>157</v>
      </c>
      <c r="K1551" s="3" t="s">
        <v>2766</v>
      </c>
      <c r="L1551" s="3" t="s">
        <v>183</v>
      </c>
    </row>
    <row r="1552" customFormat="false" ht="18.7" hidden="false" customHeight="true" outlineLevel="0" collapsed="false">
      <c r="A1552" s="8" t="n">
        <v>1551</v>
      </c>
      <c r="B1552" s="3" t="s">
        <v>3630</v>
      </c>
      <c r="C1552" s="3" t="s">
        <v>3631</v>
      </c>
      <c r="D1552" s="3" t="s">
        <v>3632</v>
      </c>
      <c r="E1552" s="3" t="s">
        <v>902</v>
      </c>
      <c r="F1552" s="9" t="n">
        <v>45328</v>
      </c>
      <c r="G1552" s="10" t="s">
        <v>437</v>
      </c>
      <c r="H1552" s="11" t="n">
        <v>45328.3958333333</v>
      </c>
      <c r="I1552" s="3" t="s">
        <v>338</v>
      </c>
      <c r="J1552" s="1" t="s">
        <v>157</v>
      </c>
      <c r="K1552" s="3" t="s">
        <v>2766</v>
      </c>
      <c r="L1552" s="3" t="s">
        <v>183</v>
      </c>
    </row>
    <row r="1553" customFormat="false" ht="18.7" hidden="false" customHeight="true" outlineLevel="0" collapsed="false">
      <c r="A1553" s="8" t="n">
        <v>1552</v>
      </c>
      <c r="B1553" s="3" t="s">
        <v>3633</v>
      </c>
      <c r="C1553" s="3" t="s">
        <v>3634</v>
      </c>
      <c r="D1553" s="3" t="s">
        <v>3635</v>
      </c>
      <c r="E1553" s="3" t="s">
        <v>902</v>
      </c>
      <c r="F1553" s="9" t="n">
        <v>45328</v>
      </c>
      <c r="G1553" s="10" t="s">
        <v>311</v>
      </c>
      <c r="H1553" s="11" t="n">
        <v>45328.4166666667</v>
      </c>
      <c r="I1553" s="3" t="s">
        <v>338</v>
      </c>
      <c r="J1553" s="1" t="s">
        <v>157</v>
      </c>
      <c r="K1553" s="3" t="s">
        <v>2766</v>
      </c>
      <c r="L1553" s="3" t="s">
        <v>183</v>
      </c>
    </row>
    <row r="1554" customFormat="false" ht="18.7" hidden="false" customHeight="true" outlineLevel="0" collapsed="false">
      <c r="A1554" s="8" t="n">
        <v>1553</v>
      </c>
      <c r="B1554" s="3" t="s">
        <v>3636</v>
      </c>
      <c r="C1554" s="3" t="s">
        <v>3637</v>
      </c>
      <c r="D1554" s="3" t="s">
        <v>3638</v>
      </c>
      <c r="E1554" s="3" t="s">
        <v>902</v>
      </c>
      <c r="F1554" s="9" t="n">
        <v>45328</v>
      </c>
      <c r="G1554" s="10" t="s">
        <v>196</v>
      </c>
      <c r="H1554" s="11" t="n">
        <v>45328.4375</v>
      </c>
      <c r="I1554" s="3" t="s">
        <v>338</v>
      </c>
      <c r="J1554" s="1" t="s">
        <v>157</v>
      </c>
      <c r="K1554" s="3" t="s">
        <v>2766</v>
      </c>
      <c r="L1554" s="3" t="s">
        <v>183</v>
      </c>
    </row>
    <row r="1555" customFormat="false" ht="18.7" hidden="false" customHeight="true" outlineLevel="0" collapsed="false">
      <c r="A1555" s="8" t="n">
        <v>1554</v>
      </c>
      <c r="B1555" s="3" t="s">
        <v>3044</v>
      </c>
      <c r="C1555" s="3" t="s">
        <v>3045</v>
      </c>
      <c r="D1555" s="3" t="s">
        <v>3046</v>
      </c>
      <c r="E1555" s="3" t="s">
        <v>902</v>
      </c>
      <c r="F1555" s="9" t="n">
        <v>45328</v>
      </c>
      <c r="G1555" s="10" t="s">
        <v>316</v>
      </c>
      <c r="H1555" s="11" t="n">
        <v>45328.4583333333</v>
      </c>
      <c r="I1555" s="3" t="s">
        <v>338</v>
      </c>
      <c r="J1555" s="1" t="s">
        <v>157</v>
      </c>
      <c r="K1555" s="3" t="s">
        <v>2766</v>
      </c>
      <c r="L1555" s="3" t="s">
        <v>183</v>
      </c>
    </row>
    <row r="1556" customFormat="false" ht="18.7" hidden="false" customHeight="true" outlineLevel="0" collapsed="false">
      <c r="A1556" s="8" t="n">
        <v>1555</v>
      </c>
      <c r="B1556" s="3" t="s">
        <v>3639</v>
      </c>
      <c r="C1556" s="3" t="s">
        <v>3640</v>
      </c>
      <c r="D1556" s="3" t="s">
        <v>3641</v>
      </c>
      <c r="E1556" s="3" t="s">
        <v>154</v>
      </c>
      <c r="F1556" s="9" t="n">
        <v>45328</v>
      </c>
      <c r="G1556" s="10" t="s">
        <v>333</v>
      </c>
      <c r="H1556" s="11" t="n">
        <v>45328.5625</v>
      </c>
      <c r="I1556" s="3" t="s">
        <v>359</v>
      </c>
      <c r="J1556" s="1" t="s">
        <v>157</v>
      </c>
      <c r="K1556" s="3" t="s">
        <v>188</v>
      </c>
      <c r="L1556" s="3" t="s">
        <v>162</v>
      </c>
    </row>
    <row r="1557" customFormat="false" ht="18.7" hidden="false" customHeight="true" outlineLevel="0" collapsed="false">
      <c r="A1557" s="8" t="n">
        <v>1556</v>
      </c>
      <c r="B1557" s="3" t="s">
        <v>3299</v>
      </c>
      <c r="C1557" s="3" t="s">
        <v>3300</v>
      </c>
      <c r="D1557" s="3" t="s">
        <v>3301</v>
      </c>
      <c r="E1557" s="3" t="s">
        <v>1001</v>
      </c>
      <c r="F1557" s="9" t="n">
        <v>45329</v>
      </c>
      <c r="G1557" s="10" t="s">
        <v>349</v>
      </c>
      <c r="H1557" s="11" t="n">
        <v>45329.375</v>
      </c>
      <c r="I1557" s="3" t="s">
        <v>359</v>
      </c>
      <c r="J1557" s="1" t="s">
        <v>157</v>
      </c>
      <c r="K1557" s="3" t="s">
        <v>188</v>
      </c>
      <c r="L1557" s="3" t="s">
        <v>162</v>
      </c>
    </row>
    <row r="1558" customFormat="false" ht="18.7" hidden="false" customHeight="true" outlineLevel="0" collapsed="false">
      <c r="A1558" s="8" t="n">
        <v>1557</v>
      </c>
      <c r="B1558" s="3" t="s">
        <v>3642</v>
      </c>
      <c r="C1558" s="3" t="s">
        <v>3643</v>
      </c>
      <c r="D1558" s="3" t="s">
        <v>3644</v>
      </c>
      <c r="E1558" s="3" t="s">
        <v>154</v>
      </c>
      <c r="F1558" s="9" t="n">
        <v>45329</v>
      </c>
      <c r="G1558" s="10" t="s">
        <v>206</v>
      </c>
      <c r="H1558" s="11" t="n">
        <v>45329.5520833333</v>
      </c>
      <c r="I1558" s="3" t="s">
        <v>334</v>
      </c>
      <c r="J1558" s="1" t="s">
        <v>157</v>
      </c>
      <c r="K1558" s="3" t="s">
        <v>188</v>
      </c>
      <c r="L1558" s="3" t="s">
        <v>162</v>
      </c>
    </row>
    <row r="1559" customFormat="false" ht="18.7" hidden="false" customHeight="true" outlineLevel="0" collapsed="false">
      <c r="A1559" s="8" t="n">
        <v>1558</v>
      </c>
      <c r="B1559" s="3" t="s">
        <v>3645</v>
      </c>
      <c r="C1559" s="3" t="s">
        <v>3646</v>
      </c>
      <c r="D1559" s="3" t="s">
        <v>3647</v>
      </c>
      <c r="E1559" s="3" t="s">
        <v>154</v>
      </c>
      <c r="F1559" s="9" t="n">
        <v>45329</v>
      </c>
      <c r="G1559" s="10" t="s">
        <v>333</v>
      </c>
      <c r="H1559" s="11" t="n">
        <v>45329.5625</v>
      </c>
      <c r="I1559" s="3" t="s">
        <v>359</v>
      </c>
      <c r="J1559" s="1" t="s">
        <v>157</v>
      </c>
      <c r="K1559" s="3" t="s">
        <v>2766</v>
      </c>
      <c r="L1559" s="3" t="s">
        <v>159</v>
      </c>
    </row>
    <row r="1560" customFormat="false" ht="18.7" hidden="false" customHeight="true" outlineLevel="0" collapsed="false">
      <c r="A1560" s="8" t="n">
        <v>1559</v>
      </c>
      <c r="B1560" s="3" t="s">
        <v>3645</v>
      </c>
      <c r="C1560" s="3" t="s">
        <v>3646</v>
      </c>
      <c r="D1560" s="3" t="s">
        <v>3647</v>
      </c>
      <c r="E1560" s="3" t="s">
        <v>154</v>
      </c>
      <c r="F1560" s="9" t="n">
        <v>45329</v>
      </c>
      <c r="G1560" s="10" t="s">
        <v>371</v>
      </c>
      <c r="H1560" s="11" t="n">
        <v>45329.5631944444</v>
      </c>
      <c r="I1560" s="3" t="s">
        <v>161</v>
      </c>
      <c r="J1560" s="1" t="s">
        <v>157</v>
      </c>
      <c r="K1560" s="3" t="s">
        <v>2766</v>
      </c>
      <c r="L1560" s="3" t="s">
        <v>159</v>
      </c>
    </row>
    <row r="1561" customFormat="false" ht="18.7" hidden="false" customHeight="true" outlineLevel="0" collapsed="false">
      <c r="A1561" s="8" t="n">
        <v>1560</v>
      </c>
      <c r="B1561" s="3" t="s">
        <v>3648</v>
      </c>
      <c r="C1561" s="3" t="s">
        <v>3649</v>
      </c>
      <c r="D1561" s="3" t="s">
        <v>3650</v>
      </c>
      <c r="E1561" s="3" t="s">
        <v>154</v>
      </c>
      <c r="F1561" s="9" t="n">
        <v>45329</v>
      </c>
      <c r="G1561" s="10" t="s">
        <v>213</v>
      </c>
      <c r="H1561" s="11" t="n">
        <v>45329.59375</v>
      </c>
      <c r="I1561" s="3" t="s">
        <v>359</v>
      </c>
      <c r="J1561" s="1" t="s">
        <v>157</v>
      </c>
      <c r="K1561" s="3" t="s">
        <v>188</v>
      </c>
      <c r="L1561" s="3" t="s">
        <v>162</v>
      </c>
    </row>
    <row r="1562" customFormat="false" ht="18.7" hidden="false" customHeight="true" outlineLevel="0" collapsed="false">
      <c r="A1562" s="8" t="n">
        <v>1561</v>
      </c>
      <c r="B1562" s="3" t="s">
        <v>3648</v>
      </c>
      <c r="C1562" s="3" t="s">
        <v>3649</v>
      </c>
      <c r="D1562" s="3" t="s">
        <v>3650</v>
      </c>
      <c r="E1562" s="3" t="s">
        <v>154</v>
      </c>
      <c r="F1562" s="9" t="n">
        <v>45329</v>
      </c>
      <c r="G1562" s="10" t="s">
        <v>214</v>
      </c>
      <c r="H1562" s="11" t="n">
        <v>45329.5944444445</v>
      </c>
      <c r="I1562" s="3" t="s">
        <v>161</v>
      </c>
      <c r="J1562" s="1" t="s">
        <v>157</v>
      </c>
      <c r="K1562" s="3" t="s">
        <v>188</v>
      </c>
      <c r="L1562" s="3" t="s">
        <v>162</v>
      </c>
    </row>
    <row r="1563" customFormat="false" ht="18.7" hidden="false" customHeight="true" outlineLevel="0" collapsed="false">
      <c r="A1563" s="8" t="n">
        <v>1562</v>
      </c>
      <c r="B1563" s="3" t="s">
        <v>3651</v>
      </c>
      <c r="C1563" s="3" t="s">
        <v>3652</v>
      </c>
      <c r="D1563" s="3" t="s">
        <v>3653</v>
      </c>
      <c r="E1563" s="3" t="s">
        <v>154</v>
      </c>
      <c r="F1563" s="9" t="n">
        <v>45329</v>
      </c>
      <c r="G1563" s="10" t="s">
        <v>218</v>
      </c>
      <c r="H1563" s="11" t="n">
        <v>45329.625</v>
      </c>
      <c r="I1563" s="3" t="s">
        <v>359</v>
      </c>
      <c r="J1563" s="1" t="s">
        <v>157</v>
      </c>
      <c r="K1563" s="3" t="s">
        <v>2766</v>
      </c>
      <c r="L1563" s="3" t="s">
        <v>159</v>
      </c>
    </row>
    <row r="1564" customFormat="false" ht="18.7" hidden="false" customHeight="true" outlineLevel="0" collapsed="false">
      <c r="A1564" s="8" t="n">
        <v>1563</v>
      </c>
      <c r="B1564" s="3" t="s">
        <v>3651</v>
      </c>
      <c r="C1564" s="3" t="s">
        <v>3652</v>
      </c>
      <c r="D1564" s="3" t="s">
        <v>3653</v>
      </c>
      <c r="E1564" s="3" t="s">
        <v>154</v>
      </c>
      <c r="F1564" s="9" t="n">
        <v>45329</v>
      </c>
      <c r="G1564" s="10" t="s">
        <v>219</v>
      </c>
      <c r="H1564" s="11" t="n">
        <v>45329.6256944445</v>
      </c>
      <c r="I1564" s="3" t="s">
        <v>161</v>
      </c>
      <c r="J1564" s="1" t="s">
        <v>157</v>
      </c>
      <c r="K1564" s="3" t="s">
        <v>2766</v>
      </c>
      <c r="L1564" s="3" t="s">
        <v>159</v>
      </c>
    </row>
    <row r="1565" customFormat="false" ht="18.7" hidden="false" customHeight="true" outlineLevel="0" collapsed="false">
      <c r="A1565" s="8" t="n">
        <v>1564</v>
      </c>
      <c r="B1565" s="3" t="s">
        <v>3161</v>
      </c>
      <c r="C1565" s="3" t="s">
        <v>3162</v>
      </c>
      <c r="D1565" s="3" t="s">
        <v>3163</v>
      </c>
      <c r="E1565" s="3" t="s">
        <v>455</v>
      </c>
      <c r="F1565" s="9" t="n">
        <v>45330</v>
      </c>
      <c r="G1565" s="10" t="s">
        <v>930</v>
      </c>
      <c r="H1565" s="11" t="n">
        <v>45330.3541666667</v>
      </c>
      <c r="I1565" s="3" t="s">
        <v>367</v>
      </c>
      <c r="J1565" s="1" t="s">
        <v>157</v>
      </c>
      <c r="K1565" s="3" t="s">
        <v>2766</v>
      </c>
      <c r="L1565" s="3" t="s">
        <v>183</v>
      </c>
    </row>
    <row r="1566" customFormat="false" ht="18.7" hidden="false" customHeight="true" outlineLevel="0" collapsed="false">
      <c r="A1566" s="8" t="n">
        <v>1565</v>
      </c>
      <c r="B1566" s="3" t="s">
        <v>3654</v>
      </c>
      <c r="C1566" s="3" t="s">
        <v>3655</v>
      </c>
      <c r="D1566" s="3" t="s">
        <v>3656</v>
      </c>
      <c r="E1566" s="3" t="s">
        <v>154</v>
      </c>
      <c r="F1566" s="9" t="n">
        <v>45330</v>
      </c>
      <c r="G1566" s="10" t="s">
        <v>349</v>
      </c>
      <c r="H1566" s="11" t="n">
        <v>45330.375</v>
      </c>
      <c r="I1566" s="3" t="s">
        <v>359</v>
      </c>
      <c r="J1566" s="1" t="s">
        <v>157</v>
      </c>
      <c r="K1566" s="3" t="s">
        <v>2766</v>
      </c>
      <c r="L1566" s="3" t="s">
        <v>159</v>
      </c>
    </row>
    <row r="1567" customFormat="false" ht="18.7" hidden="false" customHeight="true" outlineLevel="0" collapsed="false">
      <c r="A1567" s="8" t="n">
        <v>1566</v>
      </c>
      <c r="B1567" s="3" t="s">
        <v>3654</v>
      </c>
      <c r="C1567" s="3" t="s">
        <v>3655</v>
      </c>
      <c r="D1567" s="3" t="s">
        <v>3656</v>
      </c>
      <c r="E1567" s="3" t="s">
        <v>154</v>
      </c>
      <c r="F1567" s="9" t="n">
        <v>45330</v>
      </c>
      <c r="G1567" s="10" t="s">
        <v>360</v>
      </c>
      <c r="H1567" s="11" t="n">
        <v>45330.3756944445</v>
      </c>
      <c r="I1567" s="3" t="s">
        <v>161</v>
      </c>
      <c r="J1567" s="1" t="s">
        <v>157</v>
      </c>
      <c r="K1567" s="3" t="s">
        <v>2766</v>
      </c>
      <c r="L1567" s="3" t="s">
        <v>159</v>
      </c>
    </row>
    <row r="1568" customFormat="false" ht="18.7" hidden="false" customHeight="true" outlineLevel="0" collapsed="false">
      <c r="A1568" s="8" t="n">
        <v>1567</v>
      </c>
      <c r="B1568" s="3" t="s">
        <v>3657</v>
      </c>
      <c r="C1568" s="3" t="s">
        <v>3658</v>
      </c>
      <c r="D1568" s="3" t="s">
        <v>3659</v>
      </c>
      <c r="E1568" s="3" t="s">
        <v>166</v>
      </c>
      <c r="F1568" s="9" t="n">
        <v>45330</v>
      </c>
      <c r="G1568" s="10" t="s">
        <v>187</v>
      </c>
      <c r="H1568" s="11" t="n">
        <v>45330.40625</v>
      </c>
      <c r="I1568" s="3" t="s">
        <v>359</v>
      </c>
      <c r="J1568" s="1" t="s">
        <v>157</v>
      </c>
      <c r="K1568" s="3" t="s">
        <v>2766</v>
      </c>
      <c r="L1568" s="3" t="s">
        <v>183</v>
      </c>
    </row>
    <row r="1569" customFormat="false" ht="18.7" hidden="false" customHeight="true" outlineLevel="0" collapsed="false">
      <c r="A1569" s="8" t="n">
        <v>1568</v>
      </c>
      <c r="B1569" s="3" t="s">
        <v>3657</v>
      </c>
      <c r="C1569" s="3" t="s">
        <v>3658</v>
      </c>
      <c r="D1569" s="3" t="s">
        <v>3659</v>
      </c>
      <c r="E1569" s="3" t="s">
        <v>166</v>
      </c>
      <c r="F1569" s="9" t="n">
        <v>45330</v>
      </c>
      <c r="G1569" s="10" t="s">
        <v>189</v>
      </c>
      <c r="H1569" s="11" t="n">
        <v>45330.4069444445</v>
      </c>
      <c r="I1569" s="3" t="s">
        <v>161</v>
      </c>
      <c r="J1569" s="1" t="s">
        <v>157</v>
      </c>
      <c r="K1569" s="3" t="s">
        <v>2766</v>
      </c>
      <c r="L1569" s="3" t="s">
        <v>183</v>
      </c>
    </row>
    <row r="1570" customFormat="false" ht="18.7" hidden="false" customHeight="true" outlineLevel="0" collapsed="false">
      <c r="A1570" s="8" t="n">
        <v>1569</v>
      </c>
      <c r="B1570" s="3" t="s">
        <v>3606</v>
      </c>
      <c r="C1570" s="3" t="s">
        <v>3607</v>
      </c>
      <c r="D1570" s="3" t="s">
        <v>3608</v>
      </c>
      <c r="E1570" s="3" t="s">
        <v>154</v>
      </c>
      <c r="F1570" s="9" t="n">
        <v>45330</v>
      </c>
      <c r="G1570" s="10" t="s">
        <v>196</v>
      </c>
      <c r="H1570" s="11" t="n">
        <v>45330.4375</v>
      </c>
      <c r="I1570" s="3" t="s">
        <v>359</v>
      </c>
      <c r="J1570" s="1" t="s">
        <v>157</v>
      </c>
      <c r="K1570" s="3" t="s">
        <v>2766</v>
      </c>
      <c r="L1570" s="3" t="s">
        <v>183</v>
      </c>
    </row>
    <row r="1571" customFormat="false" ht="18.7" hidden="false" customHeight="true" outlineLevel="0" collapsed="false">
      <c r="A1571" s="8" t="n">
        <v>1570</v>
      </c>
      <c r="B1571" s="3" t="s">
        <v>3606</v>
      </c>
      <c r="C1571" s="3" t="s">
        <v>3607</v>
      </c>
      <c r="D1571" s="3" t="s">
        <v>3608</v>
      </c>
      <c r="E1571" s="3" t="s">
        <v>154</v>
      </c>
      <c r="F1571" s="9" t="n">
        <v>45330</v>
      </c>
      <c r="G1571" s="10" t="s">
        <v>754</v>
      </c>
      <c r="H1571" s="11" t="n">
        <v>45330.4381944445</v>
      </c>
      <c r="I1571" s="3" t="s">
        <v>161</v>
      </c>
      <c r="J1571" s="1" t="s">
        <v>157</v>
      </c>
      <c r="K1571" s="3" t="s">
        <v>2766</v>
      </c>
      <c r="L1571" s="3" t="s">
        <v>183</v>
      </c>
    </row>
    <row r="1572" customFormat="false" ht="18.7" hidden="false" customHeight="true" outlineLevel="0" collapsed="false">
      <c r="A1572" s="8" t="n">
        <v>1571</v>
      </c>
      <c r="B1572" s="3" t="s">
        <v>3660</v>
      </c>
      <c r="C1572" s="3" t="s">
        <v>3661</v>
      </c>
      <c r="D1572" s="3" t="s">
        <v>3662</v>
      </c>
      <c r="E1572" s="3" t="s">
        <v>154</v>
      </c>
      <c r="F1572" s="9" t="n">
        <v>45330</v>
      </c>
      <c r="G1572" s="10" t="s">
        <v>206</v>
      </c>
      <c r="H1572" s="11" t="n">
        <v>45330.5520833333</v>
      </c>
      <c r="I1572" s="3" t="s">
        <v>334</v>
      </c>
      <c r="J1572" s="1" t="s">
        <v>157</v>
      </c>
      <c r="K1572" s="3" t="s">
        <v>188</v>
      </c>
      <c r="L1572" s="3" t="s">
        <v>162</v>
      </c>
    </row>
    <row r="1573" customFormat="false" ht="18.7" hidden="false" customHeight="true" outlineLevel="0" collapsed="false">
      <c r="A1573" s="8" t="n">
        <v>1572</v>
      </c>
      <c r="B1573" s="3" t="s">
        <v>3663</v>
      </c>
      <c r="C1573" s="3" t="s">
        <v>3664</v>
      </c>
      <c r="D1573" s="3" t="s">
        <v>3665</v>
      </c>
      <c r="E1573" s="3" t="s">
        <v>154</v>
      </c>
      <c r="F1573" s="9" t="n">
        <v>45330</v>
      </c>
      <c r="G1573" s="10" t="s">
        <v>333</v>
      </c>
      <c r="H1573" s="11" t="n">
        <v>45330.5625</v>
      </c>
      <c r="I1573" s="3" t="s">
        <v>359</v>
      </c>
      <c r="J1573" s="1" t="s">
        <v>157</v>
      </c>
      <c r="K1573" s="3" t="s">
        <v>2766</v>
      </c>
      <c r="L1573" s="3" t="s">
        <v>159</v>
      </c>
    </row>
    <row r="1574" customFormat="false" ht="18.7" hidden="false" customHeight="true" outlineLevel="0" collapsed="false">
      <c r="A1574" s="8" t="n">
        <v>1573</v>
      </c>
      <c r="B1574" s="3" t="s">
        <v>3663</v>
      </c>
      <c r="C1574" s="3" t="s">
        <v>3664</v>
      </c>
      <c r="D1574" s="3" t="s">
        <v>3665</v>
      </c>
      <c r="E1574" s="3" t="s">
        <v>154</v>
      </c>
      <c r="F1574" s="9" t="n">
        <v>45330</v>
      </c>
      <c r="G1574" s="10" t="s">
        <v>371</v>
      </c>
      <c r="H1574" s="11" t="n">
        <v>45330.5631944444</v>
      </c>
      <c r="I1574" s="3" t="s">
        <v>161</v>
      </c>
      <c r="J1574" s="1" t="s">
        <v>157</v>
      </c>
      <c r="K1574" s="3" t="s">
        <v>2766</v>
      </c>
      <c r="L1574" s="3" t="s">
        <v>159</v>
      </c>
    </row>
    <row r="1575" customFormat="false" ht="18.7" hidden="false" customHeight="true" outlineLevel="0" collapsed="false">
      <c r="A1575" s="8" t="n">
        <v>1574</v>
      </c>
      <c r="B1575" s="3" t="s">
        <v>3666</v>
      </c>
      <c r="C1575" s="3" t="s">
        <v>3667</v>
      </c>
      <c r="D1575" s="3" t="s">
        <v>3668</v>
      </c>
      <c r="E1575" s="3" t="s">
        <v>154</v>
      </c>
      <c r="F1575" s="9" t="n">
        <v>45330</v>
      </c>
      <c r="G1575" s="10" t="s">
        <v>213</v>
      </c>
      <c r="H1575" s="11" t="n">
        <v>45330.59375</v>
      </c>
      <c r="I1575" s="3" t="s">
        <v>359</v>
      </c>
      <c r="J1575" s="1" t="s">
        <v>157</v>
      </c>
      <c r="K1575" s="3" t="s">
        <v>2766</v>
      </c>
      <c r="L1575" s="3" t="s">
        <v>183</v>
      </c>
    </row>
    <row r="1576" customFormat="false" ht="18.7" hidden="false" customHeight="true" outlineLevel="0" collapsed="false">
      <c r="A1576" s="8" t="n">
        <v>1575</v>
      </c>
      <c r="B1576" s="3" t="s">
        <v>3666</v>
      </c>
      <c r="C1576" s="3" t="s">
        <v>3667</v>
      </c>
      <c r="D1576" s="3" t="s">
        <v>3668</v>
      </c>
      <c r="E1576" s="3" t="s">
        <v>154</v>
      </c>
      <c r="F1576" s="9" t="n">
        <v>45330</v>
      </c>
      <c r="G1576" s="10" t="s">
        <v>214</v>
      </c>
      <c r="H1576" s="11" t="n">
        <v>45330.5944444444</v>
      </c>
      <c r="I1576" s="3" t="s">
        <v>161</v>
      </c>
      <c r="J1576" s="1" t="s">
        <v>157</v>
      </c>
      <c r="K1576" s="3" t="s">
        <v>2766</v>
      </c>
      <c r="L1576" s="3" t="s">
        <v>183</v>
      </c>
    </row>
    <row r="1577" customFormat="false" ht="18.7" hidden="false" customHeight="true" outlineLevel="0" collapsed="false">
      <c r="A1577" s="8" t="n">
        <v>1576</v>
      </c>
      <c r="B1577" s="3" t="s">
        <v>3669</v>
      </c>
      <c r="C1577" s="3" t="s">
        <v>3670</v>
      </c>
      <c r="D1577" s="3" t="s">
        <v>3671</v>
      </c>
      <c r="E1577" s="3" t="s">
        <v>154</v>
      </c>
      <c r="F1577" s="9" t="n">
        <v>45330</v>
      </c>
      <c r="G1577" s="10" t="s">
        <v>218</v>
      </c>
      <c r="H1577" s="11" t="n">
        <v>45330.625</v>
      </c>
      <c r="I1577" s="3" t="s">
        <v>359</v>
      </c>
      <c r="J1577" s="1" t="s">
        <v>157</v>
      </c>
      <c r="K1577" s="3" t="s">
        <v>188</v>
      </c>
      <c r="L1577" s="3" t="s">
        <v>162</v>
      </c>
    </row>
    <row r="1578" customFormat="false" ht="18.7" hidden="false" customHeight="true" outlineLevel="0" collapsed="false">
      <c r="A1578" s="8" t="n">
        <v>1577</v>
      </c>
      <c r="B1578" s="3" t="s">
        <v>3191</v>
      </c>
      <c r="C1578" s="3" t="s">
        <v>3192</v>
      </c>
      <c r="D1578" s="3" t="s">
        <v>3193</v>
      </c>
      <c r="E1578" s="3" t="s">
        <v>1001</v>
      </c>
      <c r="F1578" s="9" t="n">
        <v>45335</v>
      </c>
      <c r="G1578" s="10" t="s">
        <v>349</v>
      </c>
      <c r="H1578" s="11" t="n">
        <v>45335.375</v>
      </c>
      <c r="I1578" s="3" t="s">
        <v>359</v>
      </c>
      <c r="J1578" s="1" t="s">
        <v>157</v>
      </c>
      <c r="K1578" s="3" t="s">
        <v>2766</v>
      </c>
      <c r="L1578" s="3" t="s">
        <v>183</v>
      </c>
    </row>
    <row r="1579" customFormat="false" ht="18.7" hidden="false" customHeight="true" outlineLevel="0" collapsed="false">
      <c r="A1579" s="8" t="n">
        <v>1578</v>
      </c>
      <c r="B1579" s="3" t="s">
        <v>3672</v>
      </c>
      <c r="C1579" s="3" t="s">
        <v>3673</v>
      </c>
      <c r="D1579" s="3" t="s">
        <v>3674</v>
      </c>
      <c r="E1579" s="3" t="s">
        <v>1001</v>
      </c>
      <c r="F1579" s="9" t="n">
        <v>45335</v>
      </c>
      <c r="G1579" s="10" t="s">
        <v>178</v>
      </c>
      <c r="H1579" s="11" t="n">
        <v>45335.5729166667</v>
      </c>
      <c r="I1579" s="3" t="s">
        <v>161</v>
      </c>
      <c r="J1579" s="1" t="s">
        <v>157</v>
      </c>
      <c r="K1579" s="3" t="s">
        <v>2766</v>
      </c>
      <c r="L1579" s="3" t="s">
        <v>183</v>
      </c>
    </row>
    <row r="1580" customFormat="false" ht="18.7" hidden="false" customHeight="true" outlineLevel="0" collapsed="false">
      <c r="A1580" s="8" t="n">
        <v>1579</v>
      </c>
      <c r="B1580" s="3" t="s">
        <v>3675</v>
      </c>
      <c r="C1580" s="3" t="s">
        <v>3676</v>
      </c>
      <c r="D1580" s="3" t="s">
        <v>3677</v>
      </c>
      <c r="E1580" s="3" t="s">
        <v>154</v>
      </c>
      <c r="F1580" s="9" t="n">
        <v>45335</v>
      </c>
      <c r="G1580" s="10" t="s">
        <v>213</v>
      </c>
      <c r="H1580" s="11" t="n">
        <v>45335.59375</v>
      </c>
      <c r="I1580" s="3" t="s">
        <v>156</v>
      </c>
      <c r="J1580" s="1" t="s">
        <v>157</v>
      </c>
      <c r="K1580" s="3" t="s">
        <v>188</v>
      </c>
      <c r="L1580" s="3" t="s">
        <v>162</v>
      </c>
    </row>
    <row r="1581" customFormat="false" ht="18.7" hidden="false" customHeight="true" outlineLevel="0" collapsed="false">
      <c r="A1581" s="8" t="n">
        <v>1580</v>
      </c>
      <c r="B1581" s="3" t="s">
        <v>3675</v>
      </c>
      <c r="C1581" s="3" t="s">
        <v>3676</v>
      </c>
      <c r="D1581" s="3" t="s">
        <v>3677</v>
      </c>
      <c r="E1581" s="3" t="s">
        <v>154</v>
      </c>
      <c r="F1581" s="9" t="n">
        <v>45335</v>
      </c>
      <c r="G1581" s="10" t="s">
        <v>214</v>
      </c>
      <c r="H1581" s="11" t="n">
        <v>45335.5944444444</v>
      </c>
      <c r="I1581" s="3" t="s">
        <v>161</v>
      </c>
      <c r="J1581" s="1" t="s">
        <v>157</v>
      </c>
      <c r="K1581" s="3" t="s">
        <v>188</v>
      </c>
      <c r="L1581" s="3" t="s">
        <v>162</v>
      </c>
    </row>
    <row r="1582" customFormat="false" ht="18.7" hidden="false" customHeight="true" outlineLevel="0" collapsed="false">
      <c r="A1582" s="8" t="n">
        <v>1581</v>
      </c>
      <c r="B1582" s="3" t="s">
        <v>3678</v>
      </c>
      <c r="C1582" s="3" t="s">
        <v>3679</v>
      </c>
      <c r="D1582" s="3" t="s">
        <v>3680</v>
      </c>
      <c r="E1582" s="3" t="s">
        <v>166</v>
      </c>
      <c r="F1582" s="9" t="n">
        <v>45335</v>
      </c>
      <c r="G1582" s="10" t="s">
        <v>258</v>
      </c>
      <c r="H1582" s="11" t="n">
        <v>45335.6041666667</v>
      </c>
      <c r="I1582" s="3" t="s">
        <v>182</v>
      </c>
      <c r="J1582" s="1" t="s">
        <v>157</v>
      </c>
      <c r="K1582" s="3" t="s">
        <v>2766</v>
      </c>
      <c r="L1582" s="3" t="s">
        <v>183</v>
      </c>
    </row>
    <row r="1583" customFormat="false" ht="18.7" hidden="false" customHeight="true" outlineLevel="0" collapsed="false">
      <c r="A1583" s="8" t="n">
        <v>1582</v>
      </c>
      <c r="B1583" s="3" t="s">
        <v>3681</v>
      </c>
      <c r="C1583" s="3" t="s">
        <v>3679</v>
      </c>
      <c r="D1583" s="3" t="s">
        <v>3680</v>
      </c>
      <c r="E1583" s="3" t="s">
        <v>223</v>
      </c>
      <c r="F1583" s="9" t="n">
        <v>45335</v>
      </c>
      <c r="G1583" s="10" t="s">
        <v>2783</v>
      </c>
      <c r="H1583" s="11" t="n">
        <v>45335.6048611111</v>
      </c>
      <c r="I1583" s="3" t="s">
        <v>182</v>
      </c>
      <c r="J1583" s="1" t="s">
        <v>157</v>
      </c>
      <c r="K1583" s="3" t="s">
        <v>2766</v>
      </c>
      <c r="L1583" s="3" t="s">
        <v>183</v>
      </c>
    </row>
    <row r="1584" customFormat="false" ht="18.7" hidden="false" customHeight="true" outlineLevel="0" collapsed="false">
      <c r="A1584" s="8" t="n">
        <v>1583</v>
      </c>
      <c r="B1584" s="3" t="s">
        <v>3682</v>
      </c>
      <c r="C1584" s="3" t="s">
        <v>3679</v>
      </c>
      <c r="D1584" s="3" t="s">
        <v>3680</v>
      </c>
      <c r="E1584" s="3" t="s">
        <v>154</v>
      </c>
      <c r="F1584" s="9" t="n">
        <v>45335</v>
      </c>
      <c r="G1584" s="10" t="s">
        <v>3683</v>
      </c>
      <c r="H1584" s="11" t="n">
        <v>45335.6055555556</v>
      </c>
      <c r="I1584" s="3" t="s">
        <v>182</v>
      </c>
      <c r="J1584" s="1" t="s">
        <v>157</v>
      </c>
      <c r="K1584" s="3" t="s">
        <v>2766</v>
      </c>
      <c r="L1584" s="3" t="s">
        <v>183</v>
      </c>
    </row>
    <row r="1585" customFormat="false" ht="18.7" hidden="false" customHeight="true" outlineLevel="0" collapsed="false">
      <c r="A1585" s="8" t="n">
        <v>1584</v>
      </c>
      <c r="B1585" s="3" t="s">
        <v>3510</v>
      </c>
      <c r="C1585" s="3" t="s">
        <v>3511</v>
      </c>
      <c r="D1585" s="3" t="s">
        <v>3512</v>
      </c>
      <c r="E1585" s="3" t="s">
        <v>441</v>
      </c>
      <c r="F1585" s="9" t="n">
        <v>45336</v>
      </c>
      <c r="G1585" s="10" t="s">
        <v>1619</v>
      </c>
      <c r="H1585" s="11" t="n">
        <v>45336.3680555556</v>
      </c>
      <c r="I1585" s="3" t="s">
        <v>823</v>
      </c>
      <c r="J1585" s="1" t="s">
        <v>157</v>
      </c>
      <c r="K1585" s="3" t="s">
        <v>2766</v>
      </c>
      <c r="L1585" s="3" t="s">
        <v>159</v>
      </c>
    </row>
    <row r="1586" customFormat="false" ht="18.7" hidden="false" customHeight="true" outlineLevel="0" collapsed="false">
      <c r="A1586" s="8" t="n">
        <v>1585</v>
      </c>
      <c r="B1586" s="3" t="s">
        <v>3525</v>
      </c>
      <c r="C1586" s="3" t="s">
        <v>3526</v>
      </c>
      <c r="D1586" s="3" t="s">
        <v>3527</v>
      </c>
      <c r="E1586" s="3" t="s">
        <v>436</v>
      </c>
      <c r="F1586" s="9" t="n">
        <v>45336</v>
      </c>
      <c r="G1586" s="10" t="s">
        <v>1619</v>
      </c>
      <c r="H1586" s="11" t="n">
        <v>45336.3680555556</v>
      </c>
      <c r="I1586" s="3" t="s">
        <v>823</v>
      </c>
      <c r="J1586" s="1" t="s">
        <v>157</v>
      </c>
      <c r="K1586" s="3" t="s">
        <v>2766</v>
      </c>
      <c r="L1586" s="3" t="s">
        <v>159</v>
      </c>
    </row>
    <row r="1587" customFormat="false" ht="18.7" hidden="false" customHeight="true" outlineLevel="0" collapsed="false">
      <c r="A1587" s="8" t="n">
        <v>1586</v>
      </c>
      <c r="B1587" s="3" t="s">
        <v>3684</v>
      </c>
      <c r="C1587" s="3" t="s">
        <v>3685</v>
      </c>
      <c r="D1587" s="3" t="s">
        <v>3686</v>
      </c>
      <c r="E1587" s="3" t="s">
        <v>154</v>
      </c>
      <c r="F1587" s="9" t="n">
        <v>45336</v>
      </c>
      <c r="G1587" s="10" t="s">
        <v>349</v>
      </c>
      <c r="H1587" s="11" t="n">
        <v>45336.375</v>
      </c>
      <c r="I1587" s="3" t="s">
        <v>182</v>
      </c>
      <c r="J1587" s="1" t="s">
        <v>157</v>
      </c>
      <c r="K1587" s="3" t="s">
        <v>2766</v>
      </c>
      <c r="L1587" s="3" t="s">
        <v>159</v>
      </c>
    </row>
    <row r="1588" customFormat="false" ht="18.7" hidden="false" customHeight="true" outlineLevel="0" collapsed="false">
      <c r="A1588" s="8" t="n">
        <v>1587</v>
      </c>
      <c r="B1588" s="3" t="s">
        <v>3687</v>
      </c>
      <c r="C1588" s="3" t="s">
        <v>3688</v>
      </c>
      <c r="D1588" s="3" t="s">
        <v>3689</v>
      </c>
      <c r="E1588" s="3" t="s">
        <v>154</v>
      </c>
      <c r="F1588" s="9" t="n">
        <v>45336</v>
      </c>
      <c r="G1588" s="10" t="s">
        <v>311</v>
      </c>
      <c r="H1588" s="11" t="n">
        <v>45336.4166666667</v>
      </c>
      <c r="I1588" s="3" t="s">
        <v>289</v>
      </c>
      <c r="J1588" s="1" t="s">
        <v>157</v>
      </c>
      <c r="K1588" s="3" t="s">
        <v>2766</v>
      </c>
      <c r="L1588" s="3" t="s">
        <v>159</v>
      </c>
    </row>
    <row r="1589" customFormat="false" ht="18.7" hidden="false" customHeight="true" outlineLevel="0" collapsed="false">
      <c r="A1589" s="8" t="n">
        <v>1588</v>
      </c>
      <c r="B1589" s="3" t="s">
        <v>3690</v>
      </c>
      <c r="C1589" s="3" t="s">
        <v>3691</v>
      </c>
      <c r="D1589" s="3" t="s">
        <v>3692</v>
      </c>
      <c r="E1589" s="3" t="s">
        <v>166</v>
      </c>
      <c r="F1589" s="9" t="n">
        <v>45336</v>
      </c>
      <c r="G1589" s="10" t="s">
        <v>196</v>
      </c>
      <c r="H1589" s="11" t="n">
        <v>45336.4375</v>
      </c>
      <c r="I1589" s="3" t="s">
        <v>182</v>
      </c>
      <c r="J1589" s="1" t="s">
        <v>157</v>
      </c>
      <c r="K1589" s="3" t="s">
        <v>2766</v>
      </c>
      <c r="L1589" s="3" t="s">
        <v>183</v>
      </c>
    </row>
    <row r="1590" customFormat="false" ht="18.7" hidden="false" customHeight="true" outlineLevel="0" collapsed="false">
      <c r="A1590" s="8" t="n">
        <v>1589</v>
      </c>
      <c r="B1590" s="3" t="s">
        <v>3693</v>
      </c>
      <c r="C1590" s="3" t="s">
        <v>3694</v>
      </c>
      <c r="D1590" s="3" t="s">
        <v>3695</v>
      </c>
      <c r="E1590" s="3" t="s">
        <v>166</v>
      </c>
      <c r="F1590" s="9" t="n">
        <v>45336</v>
      </c>
      <c r="G1590" s="10" t="s">
        <v>167</v>
      </c>
      <c r="H1590" s="11" t="n">
        <v>45336.46875</v>
      </c>
      <c r="I1590" s="3" t="s">
        <v>168</v>
      </c>
      <c r="J1590" s="1" t="s">
        <v>157</v>
      </c>
      <c r="K1590" s="3" t="s">
        <v>2766</v>
      </c>
      <c r="L1590" s="3" t="s">
        <v>159</v>
      </c>
    </row>
    <row r="1591" customFormat="false" ht="18.7" hidden="false" customHeight="true" outlineLevel="0" collapsed="false">
      <c r="A1591" s="8" t="n">
        <v>1590</v>
      </c>
      <c r="B1591" s="3" t="s">
        <v>3693</v>
      </c>
      <c r="C1591" s="3" t="s">
        <v>3694</v>
      </c>
      <c r="D1591" s="3" t="s">
        <v>3695</v>
      </c>
      <c r="E1591" s="3" t="s">
        <v>166</v>
      </c>
      <c r="F1591" s="9" t="n">
        <v>45336</v>
      </c>
      <c r="G1591" s="10" t="s">
        <v>169</v>
      </c>
      <c r="H1591" s="11" t="n">
        <v>45336.4694444444</v>
      </c>
      <c r="I1591" s="3" t="s">
        <v>161</v>
      </c>
      <c r="J1591" s="1" t="s">
        <v>157</v>
      </c>
      <c r="K1591" s="3" t="s">
        <v>188</v>
      </c>
      <c r="L1591" s="3" t="s">
        <v>162</v>
      </c>
    </row>
    <row r="1592" customFormat="false" ht="18.7" hidden="false" customHeight="true" outlineLevel="0" collapsed="false">
      <c r="A1592" s="8" t="n">
        <v>1591</v>
      </c>
      <c r="B1592" s="3" t="s">
        <v>3696</v>
      </c>
      <c r="C1592" s="3" t="s">
        <v>3697</v>
      </c>
      <c r="D1592" s="3" t="s">
        <v>3698</v>
      </c>
      <c r="E1592" s="3" t="s">
        <v>223</v>
      </c>
      <c r="F1592" s="9" t="n">
        <v>45336</v>
      </c>
      <c r="G1592" s="10" t="s">
        <v>206</v>
      </c>
      <c r="H1592" s="11" t="n">
        <v>45336.5520833333</v>
      </c>
      <c r="I1592" s="3" t="s">
        <v>182</v>
      </c>
      <c r="J1592" s="1" t="s">
        <v>157</v>
      </c>
      <c r="K1592" s="3" t="s">
        <v>188</v>
      </c>
      <c r="L1592" s="3" t="s">
        <v>162</v>
      </c>
    </row>
    <row r="1593" customFormat="false" ht="18.7" hidden="false" customHeight="true" outlineLevel="0" collapsed="false">
      <c r="A1593" s="8" t="n">
        <v>1592</v>
      </c>
      <c r="B1593" s="3" t="s">
        <v>3699</v>
      </c>
      <c r="C1593" s="3" t="s">
        <v>3700</v>
      </c>
      <c r="D1593" s="3" t="s">
        <v>3701</v>
      </c>
      <c r="E1593" s="3" t="s">
        <v>154</v>
      </c>
      <c r="F1593" s="9" t="n">
        <v>45336</v>
      </c>
      <c r="G1593" s="10" t="s">
        <v>258</v>
      </c>
      <c r="H1593" s="11" t="n">
        <v>45336.6041666667</v>
      </c>
      <c r="I1593" s="3" t="s">
        <v>182</v>
      </c>
      <c r="J1593" s="1" t="s">
        <v>157</v>
      </c>
      <c r="K1593" s="3" t="s">
        <v>2766</v>
      </c>
      <c r="L1593" s="3" t="s">
        <v>183</v>
      </c>
    </row>
    <row r="1594" customFormat="false" ht="18.7" hidden="false" customHeight="true" outlineLevel="0" collapsed="false">
      <c r="A1594" s="8" t="n">
        <v>1593</v>
      </c>
      <c r="B1594" s="3" t="s">
        <v>3702</v>
      </c>
      <c r="C1594" s="3" t="s">
        <v>3703</v>
      </c>
      <c r="D1594" s="3" t="s">
        <v>3704</v>
      </c>
      <c r="E1594" s="3" t="s">
        <v>154</v>
      </c>
      <c r="F1594" s="9" t="n">
        <v>45336</v>
      </c>
      <c r="G1594" s="10" t="s">
        <v>218</v>
      </c>
      <c r="H1594" s="11" t="n">
        <v>45336.625</v>
      </c>
      <c r="I1594" s="3" t="s">
        <v>168</v>
      </c>
      <c r="J1594" s="1" t="s">
        <v>157</v>
      </c>
      <c r="K1594" s="3" t="s">
        <v>188</v>
      </c>
      <c r="L1594" s="3" t="s">
        <v>162</v>
      </c>
    </row>
    <row r="1595" customFormat="false" ht="18.7" hidden="false" customHeight="true" outlineLevel="0" collapsed="false">
      <c r="A1595" s="8" t="n">
        <v>1594</v>
      </c>
      <c r="B1595" s="3" t="s">
        <v>3702</v>
      </c>
      <c r="C1595" s="3" t="s">
        <v>3703</v>
      </c>
      <c r="D1595" s="3" t="s">
        <v>3704</v>
      </c>
      <c r="E1595" s="3" t="s">
        <v>154</v>
      </c>
      <c r="F1595" s="9" t="n">
        <v>45336</v>
      </c>
      <c r="G1595" s="10" t="s">
        <v>219</v>
      </c>
      <c r="H1595" s="11" t="n">
        <v>45336.6256944445</v>
      </c>
      <c r="I1595" s="3" t="s">
        <v>161</v>
      </c>
      <c r="J1595" s="1" t="s">
        <v>157</v>
      </c>
      <c r="K1595" s="3" t="s">
        <v>188</v>
      </c>
      <c r="L1595" s="3" t="s">
        <v>162</v>
      </c>
    </row>
    <row r="1596" customFormat="false" ht="18.7" hidden="false" customHeight="true" outlineLevel="0" collapsed="false">
      <c r="A1596" s="8" t="n">
        <v>1595</v>
      </c>
      <c r="B1596" s="3" t="s">
        <v>3191</v>
      </c>
      <c r="C1596" s="3" t="s">
        <v>3192</v>
      </c>
      <c r="D1596" s="3" t="s">
        <v>3193</v>
      </c>
      <c r="E1596" s="3" t="s">
        <v>1001</v>
      </c>
      <c r="F1596" s="9" t="n">
        <v>45337</v>
      </c>
      <c r="G1596" s="10" t="s">
        <v>349</v>
      </c>
      <c r="H1596" s="11" t="n">
        <v>45337.375</v>
      </c>
      <c r="I1596" s="3" t="s">
        <v>359</v>
      </c>
      <c r="J1596" s="1" t="s">
        <v>157</v>
      </c>
      <c r="K1596" s="3" t="s">
        <v>2766</v>
      </c>
      <c r="L1596" s="3" t="s">
        <v>183</v>
      </c>
    </row>
    <row r="1597" customFormat="false" ht="18.7" hidden="false" customHeight="true" outlineLevel="0" collapsed="false">
      <c r="A1597" s="8" t="n">
        <v>1596</v>
      </c>
      <c r="B1597" s="3" t="s">
        <v>3705</v>
      </c>
      <c r="C1597" s="3" t="s">
        <v>3706</v>
      </c>
      <c r="D1597" s="3" t="s">
        <v>3707</v>
      </c>
      <c r="E1597" s="3" t="s">
        <v>154</v>
      </c>
      <c r="F1597" s="9" t="n">
        <v>45337</v>
      </c>
      <c r="G1597" s="10" t="s">
        <v>206</v>
      </c>
      <c r="H1597" s="11" t="n">
        <v>45337.5520833333</v>
      </c>
      <c r="I1597" s="3" t="s">
        <v>359</v>
      </c>
      <c r="J1597" s="1" t="s">
        <v>157</v>
      </c>
      <c r="K1597" s="3" t="s">
        <v>2766</v>
      </c>
      <c r="L1597" s="3" t="s">
        <v>183</v>
      </c>
    </row>
    <row r="1598" customFormat="false" ht="18.7" hidden="false" customHeight="true" outlineLevel="0" collapsed="false">
      <c r="A1598" s="8" t="n">
        <v>1597</v>
      </c>
      <c r="B1598" s="3" t="s">
        <v>3705</v>
      </c>
      <c r="C1598" s="3" t="s">
        <v>3706</v>
      </c>
      <c r="D1598" s="3" t="s">
        <v>3707</v>
      </c>
      <c r="E1598" s="3" t="s">
        <v>154</v>
      </c>
      <c r="F1598" s="9" t="n">
        <v>45337</v>
      </c>
      <c r="G1598" s="10" t="s">
        <v>3280</v>
      </c>
      <c r="H1598" s="11" t="n">
        <v>45337.5527777778</v>
      </c>
      <c r="I1598" s="3" t="s">
        <v>161</v>
      </c>
      <c r="J1598" s="1" t="s">
        <v>157</v>
      </c>
      <c r="K1598" s="3" t="s">
        <v>2766</v>
      </c>
      <c r="L1598" s="3" t="s">
        <v>183</v>
      </c>
    </row>
    <row r="1599" customFormat="false" ht="18.7" hidden="false" customHeight="true" outlineLevel="0" collapsed="false">
      <c r="A1599" s="8" t="n">
        <v>1598</v>
      </c>
      <c r="B1599" s="3" t="s">
        <v>3708</v>
      </c>
      <c r="C1599" s="3" t="s">
        <v>3709</v>
      </c>
      <c r="D1599" s="3" t="s">
        <v>3710</v>
      </c>
      <c r="E1599" s="3" t="s">
        <v>154</v>
      </c>
      <c r="F1599" s="9" t="n">
        <v>45337</v>
      </c>
      <c r="G1599" s="10" t="s">
        <v>178</v>
      </c>
      <c r="H1599" s="11" t="n">
        <v>45337.5729166667</v>
      </c>
      <c r="I1599" s="3" t="s">
        <v>168</v>
      </c>
      <c r="J1599" s="1" t="s">
        <v>157</v>
      </c>
      <c r="K1599" s="3" t="s">
        <v>188</v>
      </c>
      <c r="L1599" s="3" t="s">
        <v>405</v>
      </c>
    </row>
    <row r="1600" customFormat="false" ht="18.7" hidden="false" customHeight="true" outlineLevel="0" collapsed="false">
      <c r="A1600" s="8" t="n">
        <v>1599</v>
      </c>
      <c r="B1600" s="3" t="s">
        <v>3711</v>
      </c>
      <c r="C1600" s="3" t="s">
        <v>3712</v>
      </c>
      <c r="D1600" s="3" t="s">
        <v>3713</v>
      </c>
      <c r="E1600" s="3" t="s">
        <v>154</v>
      </c>
      <c r="F1600" s="9" t="n">
        <v>45337</v>
      </c>
      <c r="G1600" s="10" t="s">
        <v>178</v>
      </c>
      <c r="H1600" s="11" t="n">
        <v>45337.5729166667</v>
      </c>
      <c r="I1600" s="3" t="s">
        <v>161</v>
      </c>
      <c r="J1600" s="1" t="s">
        <v>157</v>
      </c>
      <c r="K1600" s="3" t="s">
        <v>188</v>
      </c>
      <c r="L1600" s="3" t="s">
        <v>162</v>
      </c>
    </row>
    <row r="1601" customFormat="false" ht="18.7" hidden="false" customHeight="true" outlineLevel="0" collapsed="false">
      <c r="A1601" s="8" t="n">
        <v>1600</v>
      </c>
      <c r="B1601" s="3" t="s">
        <v>3708</v>
      </c>
      <c r="C1601" s="3" t="s">
        <v>3709</v>
      </c>
      <c r="D1601" s="3" t="s">
        <v>3710</v>
      </c>
      <c r="E1601" s="3" t="s">
        <v>154</v>
      </c>
      <c r="F1601" s="9" t="n">
        <v>45337</v>
      </c>
      <c r="G1601" s="10" t="s">
        <v>591</v>
      </c>
      <c r="H1601" s="11" t="n">
        <v>45337.5736111111</v>
      </c>
      <c r="I1601" s="3" t="s">
        <v>161</v>
      </c>
      <c r="J1601" s="1" t="s">
        <v>157</v>
      </c>
      <c r="K1601" s="3" t="s">
        <v>188</v>
      </c>
      <c r="L1601" s="3" t="s">
        <v>405</v>
      </c>
    </row>
    <row r="1602" customFormat="false" ht="18.7" hidden="false" customHeight="true" outlineLevel="0" collapsed="false">
      <c r="A1602" s="8" t="n">
        <v>1601</v>
      </c>
      <c r="B1602" s="3" t="s">
        <v>3714</v>
      </c>
      <c r="C1602" s="3" t="s">
        <v>3715</v>
      </c>
      <c r="D1602" s="3" t="s">
        <v>3716</v>
      </c>
      <c r="E1602" s="3" t="s">
        <v>154</v>
      </c>
      <c r="F1602" s="9" t="n">
        <v>45337</v>
      </c>
      <c r="G1602" s="10" t="s">
        <v>213</v>
      </c>
      <c r="H1602" s="11" t="n">
        <v>45337.59375</v>
      </c>
      <c r="I1602" s="3" t="s">
        <v>156</v>
      </c>
      <c r="J1602" s="1" t="s">
        <v>157</v>
      </c>
      <c r="K1602" s="3" t="s">
        <v>2766</v>
      </c>
      <c r="L1602" s="3" t="s">
        <v>159</v>
      </c>
    </row>
    <row r="1603" customFormat="false" ht="18.7" hidden="false" customHeight="true" outlineLevel="0" collapsed="false">
      <c r="A1603" s="8" t="n">
        <v>1602</v>
      </c>
      <c r="B1603" s="3" t="s">
        <v>3717</v>
      </c>
      <c r="C1603" s="3" t="s">
        <v>3718</v>
      </c>
      <c r="D1603" s="3" t="s">
        <v>3719</v>
      </c>
      <c r="E1603" s="3" t="s">
        <v>154</v>
      </c>
      <c r="F1603" s="9" t="n">
        <v>45337</v>
      </c>
      <c r="G1603" s="10" t="s">
        <v>258</v>
      </c>
      <c r="H1603" s="11" t="n">
        <v>45337.6041666667</v>
      </c>
      <c r="I1603" s="3" t="s">
        <v>359</v>
      </c>
      <c r="J1603" s="1" t="s">
        <v>157</v>
      </c>
      <c r="K1603" s="3" t="s">
        <v>2766</v>
      </c>
      <c r="L1603" s="3" t="s">
        <v>183</v>
      </c>
    </row>
    <row r="1604" customFormat="false" ht="18.7" hidden="false" customHeight="true" outlineLevel="0" collapsed="false">
      <c r="A1604" s="8" t="n">
        <v>1603</v>
      </c>
      <c r="B1604" s="3" t="s">
        <v>3717</v>
      </c>
      <c r="C1604" s="3" t="s">
        <v>3718</v>
      </c>
      <c r="D1604" s="3" t="s">
        <v>3719</v>
      </c>
      <c r="E1604" s="3" t="s">
        <v>154</v>
      </c>
      <c r="F1604" s="9" t="n">
        <v>45337</v>
      </c>
      <c r="G1604" s="10" t="s">
        <v>2783</v>
      </c>
      <c r="H1604" s="11" t="n">
        <v>45337.6048611111</v>
      </c>
      <c r="I1604" s="3" t="s">
        <v>161</v>
      </c>
      <c r="J1604" s="1" t="s">
        <v>157</v>
      </c>
      <c r="K1604" s="3" t="s">
        <v>2766</v>
      </c>
      <c r="L1604" s="3" t="s">
        <v>183</v>
      </c>
    </row>
    <row r="1605" customFormat="false" ht="18.7" hidden="false" customHeight="true" outlineLevel="0" collapsed="false">
      <c r="A1605" s="8" t="n">
        <v>1604</v>
      </c>
      <c r="B1605" s="3" t="s">
        <v>3720</v>
      </c>
      <c r="C1605" s="3" t="s">
        <v>3721</v>
      </c>
      <c r="D1605" s="3" t="s">
        <v>3722</v>
      </c>
      <c r="E1605" s="3" t="s">
        <v>154</v>
      </c>
      <c r="F1605" s="9" t="n">
        <v>45337</v>
      </c>
      <c r="G1605" s="10" t="s">
        <v>218</v>
      </c>
      <c r="H1605" s="11" t="n">
        <v>45337.625</v>
      </c>
      <c r="I1605" s="3" t="s">
        <v>168</v>
      </c>
      <c r="J1605" s="1" t="s">
        <v>157</v>
      </c>
      <c r="K1605" s="3" t="s">
        <v>188</v>
      </c>
      <c r="L1605" s="3" t="s">
        <v>162</v>
      </c>
    </row>
    <row r="1606" customFormat="false" ht="18.7" hidden="false" customHeight="true" outlineLevel="0" collapsed="false">
      <c r="A1606" s="8" t="n">
        <v>1605</v>
      </c>
      <c r="B1606" s="3" t="s">
        <v>3723</v>
      </c>
      <c r="C1606" s="3" t="s">
        <v>3724</v>
      </c>
      <c r="D1606" s="3" t="s">
        <v>3725</v>
      </c>
      <c r="E1606" s="3" t="s">
        <v>154</v>
      </c>
      <c r="F1606" s="9" t="n">
        <v>45337</v>
      </c>
      <c r="G1606" s="10" t="s">
        <v>218</v>
      </c>
      <c r="H1606" s="11" t="n">
        <v>45337.625</v>
      </c>
      <c r="I1606" s="3" t="s">
        <v>156</v>
      </c>
      <c r="J1606" s="1" t="s">
        <v>157</v>
      </c>
      <c r="K1606" s="3" t="s">
        <v>2766</v>
      </c>
      <c r="L1606" s="3" t="s">
        <v>183</v>
      </c>
    </row>
    <row r="1607" customFormat="false" ht="18.7" hidden="false" customHeight="true" outlineLevel="0" collapsed="false">
      <c r="A1607" s="8" t="n">
        <v>1606</v>
      </c>
      <c r="B1607" s="3" t="s">
        <v>3723</v>
      </c>
      <c r="C1607" s="3" t="s">
        <v>3724</v>
      </c>
      <c r="D1607" s="3" t="s">
        <v>3725</v>
      </c>
      <c r="E1607" s="3" t="s">
        <v>154</v>
      </c>
      <c r="F1607" s="9" t="n">
        <v>45337</v>
      </c>
      <c r="G1607" s="10" t="s">
        <v>219</v>
      </c>
      <c r="H1607" s="11" t="n">
        <v>45337.6256944445</v>
      </c>
      <c r="I1607" s="3" t="s">
        <v>161</v>
      </c>
      <c r="J1607" s="1" t="s">
        <v>157</v>
      </c>
      <c r="K1607" s="3" t="s">
        <v>188</v>
      </c>
      <c r="L1607" s="3" t="s">
        <v>162</v>
      </c>
    </row>
    <row r="1608" customFormat="false" ht="18.7" hidden="false" customHeight="true" outlineLevel="0" collapsed="false">
      <c r="A1608" s="8" t="n">
        <v>1607</v>
      </c>
      <c r="B1608" s="3" t="s">
        <v>3573</v>
      </c>
      <c r="C1608" s="3" t="s">
        <v>3574</v>
      </c>
      <c r="D1608" s="3" t="s">
        <v>3575</v>
      </c>
      <c r="E1608" s="3" t="s">
        <v>792</v>
      </c>
      <c r="F1608" s="9" t="n">
        <v>45338</v>
      </c>
      <c r="G1608" s="10" t="s">
        <v>1619</v>
      </c>
      <c r="H1608" s="11" t="n">
        <v>45338.3680555556</v>
      </c>
      <c r="I1608" s="3" t="s">
        <v>823</v>
      </c>
      <c r="J1608" s="1" t="s">
        <v>157</v>
      </c>
      <c r="K1608" s="3" t="s">
        <v>2766</v>
      </c>
      <c r="L1608" s="3" t="s">
        <v>159</v>
      </c>
    </row>
    <row r="1609" customFormat="false" ht="18.7" hidden="false" customHeight="true" outlineLevel="0" collapsed="false">
      <c r="A1609" s="8" t="n">
        <v>1608</v>
      </c>
      <c r="B1609" s="3" t="s">
        <v>301</v>
      </c>
      <c r="C1609" s="3" t="s">
        <v>302</v>
      </c>
      <c r="D1609" s="3" t="s">
        <v>303</v>
      </c>
      <c r="E1609" s="3" t="s">
        <v>304</v>
      </c>
      <c r="F1609" s="9" t="n">
        <v>45338</v>
      </c>
      <c r="G1609" s="10" t="s">
        <v>305</v>
      </c>
      <c r="H1609" s="11" t="n">
        <v>45338.3854166667</v>
      </c>
      <c r="I1609" s="3" t="s">
        <v>306</v>
      </c>
      <c r="J1609" s="1" t="s">
        <v>157</v>
      </c>
      <c r="K1609" s="3" t="s">
        <v>2766</v>
      </c>
      <c r="L1609" s="3" t="s">
        <v>183</v>
      </c>
    </row>
    <row r="1610" customFormat="false" ht="18.7" hidden="false" customHeight="true" outlineLevel="0" collapsed="false">
      <c r="A1610" s="8" t="n">
        <v>1609</v>
      </c>
      <c r="B1610" s="3" t="s">
        <v>3726</v>
      </c>
      <c r="C1610" s="3" t="s">
        <v>3727</v>
      </c>
      <c r="D1610" s="3" t="s">
        <v>3728</v>
      </c>
      <c r="E1610" s="3" t="s">
        <v>154</v>
      </c>
      <c r="F1610" s="9" t="n">
        <v>45338</v>
      </c>
      <c r="G1610" s="10" t="s">
        <v>305</v>
      </c>
      <c r="H1610" s="11" t="n">
        <v>45338.3854166667</v>
      </c>
      <c r="I1610" s="3" t="s">
        <v>306</v>
      </c>
      <c r="J1610" s="1" t="s">
        <v>157</v>
      </c>
      <c r="K1610" s="3" t="s">
        <v>188</v>
      </c>
      <c r="L1610" s="3" t="s">
        <v>162</v>
      </c>
    </row>
    <row r="1611" customFormat="false" ht="18.7" hidden="false" customHeight="true" outlineLevel="0" collapsed="false">
      <c r="A1611" s="8" t="n">
        <v>1610</v>
      </c>
      <c r="B1611" s="3" t="s">
        <v>3729</v>
      </c>
      <c r="C1611" s="3" t="s">
        <v>3730</v>
      </c>
      <c r="D1611" s="3" t="s">
        <v>3731</v>
      </c>
      <c r="E1611" s="3" t="s">
        <v>166</v>
      </c>
      <c r="F1611" s="9" t="n">
        <v>45338</v>
      </c>
      <c r="G1611" s="10" t="s">
        <v>311</v>
      </c>
      <c r="H1611" s="11" t="n">
        <v>45338.4166666667</v>
      </c>
      <c r="I1611" s="3" t="s">
        <v>156</v>
      </c>
      <c r="J1611" s="1" t="s">
        <v>157</v>
      </c>
      <c r="K1611" s="3" t="s">
        <v>188</v>
      </c>
      <c r="L1611" s="3" t="s">
        <v>183</v>
      </c>
    </row>
    <row r="1612" customFormat="false" ht="18.7" hidden="false" customHeight="true" outlineLevel="0" collapsed="false">
      <c r="A1612" s="8" t="n">
        <v>1611</v>
      </c>
      <c r="B1612" s="3" t="s">
        <v>3729</v>
      </c>
      <c r="C1612" s="3" t="s">
        <v>3730</v>
      </c>
      <c r="D1612" s="3" t="s">
        <v>3731</v>
      </c>
      <c r="E1612" s="3" t="s">
        <v>166</v>
      </c>
      <c r="F1612" s="9" t="n">
        <v>45338</v>
      </c>
      <c r="G1612" s="10" t="s">
        <v>312</v>
      </c>
      <c r="H1612" s="11" t="n">
        <v>45338.4173611111</v>
      </c>
      <c r="I1612" s="3" t="s">
        <v>161</v>
      </c>
      <c r="J1612" s="1" t="s">
        <v>157</v>
      </c>
      <c r="K1612" s="3" t="s">
        <v>188</v>
      </c>
      <c r="L1612" s="3" t="s">
        <v>162</v>
      </c>
    </row>
    <row r="1613" customFormat="false" ht="18.7" hidden="false" customHeight="true" outlineLevel="0" collapsed="false">
      <c r="A1613" s="8" t="n">
        <v>1612</v>
      </c>
      <c r="B1613" s="3" t="s">
        <v>3732</v>
      </c>
      <c r="C1613" s="3" t="s">
        <v>3733</v>
      </c>
      <c r="D1613" s="3" t="s">
        <v>3734</v>
      </c>
      <c r="E1613" s="3" t="s">
        <v>154</v>
      </c>
      <c r="F1613" s="9" t="n">
        <v>45338</v>
      </c>
      <c r="G1613" s="10" t="s">
        <v>316</v>
      </c>
      <c r="H1613" s="11" t="n">
        <v>45338.4583333333</v>
      </c>
      <c r="I1613" s="3" t="s">
        <v>306</v>
      </c>
      <c r="J1613" s="1" t="s">
        <v>157</v>
      </c>
      <c r="K1613" s="3" t="s">
        <v>188</v>
      </c>
      <c r="L1613" s="3" t="s">
        <v>183</v>
      </c>
    </row>
    <row r="1614" customFormat="false" ht="18.7" hidden="false" customHeight="true" outlineLevel="0" collapsed="false">
      <c r="A1614" s="8" t="n">
        <v>1613</v>
      </c>
      <c r="B1614" s="3" t="s">
        <v>3735</v>
      </c>
      <c r="C1614" s="3" t="s">
        <v>3736</v>
      </c>
      <c r="D1614" s="3" t="s">
        <v>3737</v>
      </c>
      <c r="E1614" s="3" t="s">
        <v>223</v>
      </c>
      <c r="F1614" s="9" t="n">
        <v>45338</v>
      </c>
      <c r="G1614" s="10" t="s">
        <v>173</v>
      </c>
      <c r="H1614" s="11" t="n">
        <v>45338.4895833333</v>
      </c>
      <c r="I1614" s="3" t="s">
        <v>156</v>
      </c>
      <c r="J1614" s="1" t="s">
        <v>157</v>
      </c>
      <c r="K1614" s="3" t="s">
        <v>188</v>
      </c>
      <c r="L1614" s="3" t="s">
        <v>183</v>
      </c>
    </row>
    <row r="1615" customFormat="false" ht="18.7" hidden="false" customHeight="true" outlineLevel="0" collapsed="false">
      <c r="A1615" s="8" t="n">
        <v>1614</v>
      </c>
      <c r="B1615" s="3" t="s">
        <v>3738</v>
      </c>
      <c r="C1615" s="3" t="s">
        <v>3739</v>
      </c>
      <c r="D1615" s="3" t="s">
        <v>3740</v>
      </c>
      <c r="E1615" s="3" t="s">
        <v>154</v>
      </c>
      <c r="F1615" s="9" t="n">
        <v>45338</v>
      </c>
      <c r="G1615" s="10" t="s">
        <v>178</v>
      </c>
      <c r="H1615" s="11" t="n">
        <v>45338.5729166667</v>
      </c>
      <c r="I1615" s="3" t="s">
        <v>306</v>
      </c>
      <c r="J1615" s="1" t="s">
        <v>157</v>
      </c>
      <c r="K1615" s="3" t="s">
        <v>188</v>
      </c>
      <c r="L1615" s="3" t="s">
        <v>162</v>
      </c>
    </row>
    <row r="1616" customFormat="false" ht="18.7" hidden="false" customHeight="true" outlineLevel="0" collapsed="false">
      <c r="A1616" s="8" t="n">
        <v>1615</v>
      </c>
      <c r="B1616" s="3" t="s">
        <v>3741</v>
      </c>
      <c r="C1616" s="3" t="s">
        <v>3742</v>
      </c>
      <c r="D1616" s="3" t="s">
        <v>3743</v>
      </c>
      <c r="E1616" s="3" t="s">
        <v>166</v>
      </c>
      <c r="F1616" s="9" t="n">
        <v>45338</v>
      </c>
      <c r="G1616" s="10" t="s">
        <v>296</v>
      </c>
      <c r="H1616" s="11" t="n">
        <v>45338.6354166667</v>
      </c>
      <c r="I1616" s="3" t="s">
        <v>289</v>
      </c>
      <c r="J1616" s="1" t="s">
        <v>157</v>
      </c>
      <c r="K1616" s="3" t="s">
        <v>2766</v>
      </c>
      <c r="L1616" s="3" t="s">
        <v>159</v>
      </c>
    </row>
    <row r="1617" customFormat="false" ht="18.7" hidden="false" customHeight="true" outlineLevel="0" collapsed="false">
      <c r="A1617" s="8" t="n">
        <v>1616</v>
      </c>
      <c r="B1617" s="3" t="s">
        <v>3744</v>
      </c>
      <c r="C1617" s="3" t="s">
        <v>3745</v>
      </c>
      <c r="D1617" s="3" t="s">
        <v>3746</v>
      </c>
      <c r="E1617" s="3" t="s">
        <v>154</v>
      </c>
      <c r="F1617" s="9" t="n">
        <v>45338</v>
      </c>
      <c r="G1617" s="10" t="s">
        <v>224</v>
      </c>
      <c r="H1617" s="11" t="n">
        <v>45338.6458333333</v>
      </c>
      <c r="I1617" s="3" t="s">
        <v>306</v>
      </c>
      <c r="J1617" s="1" t="s">
        <v>157</v>
      </c>
      <c r="K1617" s="3" t="s">
        <v>188</v>
      </c>
      <c r="L1617" s="3" t="s">
        <v>162</v>
      </c>
    </row>
    <row r="1618" customFormat="false" ht="18.7" hidden="false" customHeight="true" outlineLevel="0" collapsed="false">
      <c r="A1618" s="8" t="n">
        <v>1617</v>
      </c>
      <c r="B1618" s="3" t="s">
        <v>3747</v>
      </c>
      <c r="C1618" s="3" t="s">
        <v>3748</v>
      </c>
      <c r="D1618" s="3" t="s">
        <v>3749</v>
      </c>
      <c r="E1618" s="3" t="s">
        <v>154</v>
      </c>
      <c r="F1618" s="9" t="n">
        <v>45338</v>
      </c>
      <c r="G1618" s="10" t="s">
        <v>224</v>
      </c>
      <c r="H1618" s="11" t="n">
        <v>45338.6458333333</v>
      </c>
      <c r="I1618" s="3" t="s">
        <v>306</v>
      </c>
      <c r="J1618" s="1" t="s">
        <v>157</v>
      </c>
      <c r="K1618" s="3" t="s">
        <v>188</v>
      </c>
      <c r="L1618" s="3" t="s">
        <v>183</v>
      </c>
    </row>
    <row r="1619" customFormat="false" ht="18.7" hidden="false" customHeight="true" outlineLevel="0" collapsed="false">
      <c r="A1619" s="8" t="n">
        <v>1618</v>
      </c>
      <c r="B1619" s="3" t="s">
        <v>3750</v>
      </c>
      <c r="C1619" s="3" t="s">
        <v>3751</v>
      </c>
      <c r="D1619" s="3" t="s">
        <v>3752</v>
      </c>
      <c r="E1619" s="3" t="s">
        <v>332</v>
      </c>
      <c r="F1619" s="9" t="n">
        <v>45343</v>
      </c>
      <c r="G1619" s="10" t="s">
        <v>349</v>
      </c>
      <c r="H1619" s="11" t="n">
        <v>45343.375</v>
      </c>
      <c r="I1619" s="3" t="s">
        <v>338</v>
      </c>
      <c r="J1619" s="1" t="s">
        <v>157</v>
      </c>
      <c r="K1619" s="3" t="s">
        <v>2766</v>
      </c>
      <c r="L1619" s="3" t="s">
        <v>183</v>
      </c>
    </row>
    <row r="1620" customFormat="false" ht="18.7" hidden="false" customHeight="true" outlineLevel="0" collapsed="false">
      <c r="A1620" s="8" t="n">
        <v>1619</v>
      </c>
      <c r="B1620" s="3" t="s">
        <v>3236</v>
      </c>
      <c r="C1620" s="3" t="s">
        <v>3237</v>
      </c>
      <c r="D1620" s="3" t="s">
        <v>3238</v>
      </c>
      <c r="E1620" s="3" t="s">
        <v>332</v>
      </c>
      <c r="F1620" s="9" t="n">
        <v>45344</v>
      </c>
      <c r="G1620" s="10" t="s">
        <v>187</v>
      </c>
      <c r="H1620" s="11" t="n">
        <v>45344.40625</v>
      </c>
      <c r="I1620" s="3" t="s">
        <v>338</v>
      </c>
      <c r="J1620" s="1" t="s">
        <v>157</v>
      </c>
      <c r="K1620" s="3" t="s">
        <v>3753</v>
      </c>
      <c r="L1620" s="3" t="s">
        <v>183</v>
      </c>
    </row>
    <row r="1621" customFormat="false" ht="18.7" hidden="false" customHeight="true" outlineLevel="0" collapsed="false">
      <c r="A1621" s="8" t="n">
        <v>1620</v>
      </c>
      <c r="B1621" s="3" t="s">
        <v>3754</v>
      </c>
      <c r="C1621" s="3" t="s">
        <v>3755</v>
      </c>
      <c r="D1621" s="3" t="s">
        <v>3756</v>
      </c>
      <c r="E1621" s="3" t="s">
        <v>332</v>
      </c>
      <c r="F1621" s="9" t="n">
        <v>45344</v>
      </c>
      <c r="G1621" s="10" t="s">
        <v>311</v>
      </c>
      <c r="H1621" s="11" t="n">
        <v>45344.4166666667</v>
      </c>
      <c r="I1621" s="3" t="s">
        <v>338</v>
      </c>
      <c r="J1621" s="1" t="s">
        <v>157</v>
      </c>
      <c r="K1621" s="3" t="s">
        <v>3753</v>
      </c>
      <c r="L1621" s="3" t="s">
        <v>159</v>
      </c>
    </row>
    <row r="1622" customFormat="false" ht="18.7" hidden="false" customHeight="true" outlineLevel="0" collapsed="false">
      <c r="A1622" s="8" t="n">
        <v>1621</v>
      </c>
      <c r="B1622" s="3" t="s">
        <v>3757</v>
      </c>
      <c r="C1622" s="3" t="s">
        <v>3758</v>
      </c>
      <c r="D1622" s="3" t="s">
        <v>3759</v>
      </c>
      <c r="E1622" s="3" t="s">
        <v>332</v>
      </c>
      <c r="F1622" s="9" t="n">
        <v>45344</v>
      </c>
      <c r="G1622" s="10" t="s">
        <v>316</v>
      </c>
      <c r="H1622" s="11" t="n">
        <v>45344.4583333333</v>
      </c>
      <c r="I1622" s="3" t="s">
        <v>338</v>
      </c>
      <c r="J1622" s="1" t="s">
        <v>157</v>
      </c>
      <c r="K1622" s="3" t="s">
        <v>3753</v>
      </c>
      <c r="L1622" s="3" t="s">
        <v>183</v>
      </c>
    </row>
    <row r="1623" customFormat="false" ht="18.7" hidden="false" customHeight="true" outlineLevel="0" collapsed="false">
      <c r="A1623" s="8" t="n">
        <v>1622</v>
      </c>
      <c r="B1623" s="3" t="s">
        <v>3760</v>
      </c>
      <c r="C1623" s="3" t="s">
        <v>3761</v>
      </c>
      <c r="D1623" s="3" t="s">
        <v>3762</v>
      </c>
      <c r="E1623" s="3" t="s">
        <v>332</v>
      </c>
      <c r="F1623" s="9" t="n">
        <v>45344</v>
      </c>
      <c r="G1623" s="10" t="s">
        <v>1294</v>
      </c>
      <c r="H1623" s="11" t="n">
        <v>45344.5416666667</v>
      </c>
      <c r="I1623" s="3" t="s">
        <v>338</v>
      </c>
      <c r="J1623" s="1" t="s">
        <v>157</v>
      </c>
      <c r="K1623" s="3" t="s">
        <v>188</v>
      </c>
      <c r="L1623" s="3" t="s">
        <v>162</v>
      </c>
    </row>
    <row r="1624" customFormat="false" ht="18.7" hidden="false" customHeight="true" outlineLevel="0" collapsed="false">
      <c r="A1624" s="8" t="n">
        <v>1623</v>
      </c>
      <c r="B1624" s="3" t="s">
        <v>3763</v>
      </c>
      <c r="C1624" s="3" t="s">
        <v>3764</v>
      </c>
      <c r="D1624" s="3" t="s">
        <v>3765</v>
      </c>
      <c r="E1624" s="3" t="s">
        <v>332</v>
      </c>
      <c r="F1624" s="9" t="n">
        <v>45345</v>
      </c>
      <c r="G1624" s="10" t="s">
        <v>333</v>
      </c>
      <c r="H1624" s="11" t="n">
        <v>45345.5625</v>
      </c>
      <c r="I1624" s="3" t="s">
        <v>338</v>
      </c>
      <c r="J1624" s="1" t="s">
        <v>157</v>
      </c>
      <c r="K1624" s="3" t="s">
        <v>188</v>
      </c>
      <c r="L1624" s="3" t="s">
        <v>162</v>
      </c>
    </row>
    <row r="1625" customFormat="false" ht="18.7" hidden="false" customHeight="true" outlineLevel="0" collapsed="false">
      <c r="A1625" s="8" t="n">
        <v>1624</v>
      </c>
      <c r="B1625" s="3" t="s">
        <v>2317</v>
      </c>
      <c r="C1625" s="3" t="s">
        <v>2318</v>
      </c>
      <c r="D1625" s="3" t="s">
        <v>2319</v>
      </c>
      <c r="E1625" s="3" t="s">
        <v>332</v>
      </c>
      <c r="F1625" s="9" t="n">
        <v>45348</v>
      </c>
      <c r="G1625" s="10" t="s">
        <v>349</v>
      </c>
      <c r="H1625" s="11" t="n">
        <v>45348.375</v>
      </c>
      <c r="I1625" s="3" t="s">
        <v>1086</v>
      </c>
      <c r="J1625" s="1" t="s">
        <v>157</v>
      </c>
      <c r="K1625" s="3" t="s">
        <v>188</v>
      </c>
      <c r="L1625" s="3" t="s">
        <v>496</v>
      </c>
    </row>
    <row r="1626" customFormat="false" ht="18.7" hidden="false" customHeight="true" outlineLevel="0" collapsed="false">
      <c r="A1626" s="8" t="n">
        <v>1625</v>
      </c>
      <c r="B1626" s="3" t="s">
        <v>3760</v>
      </c>
      <c r="C1626" s="3" t="s">
        <v>3761</v>
      </c>
      <c r="D1626" s="3" t="s">
        <v>3762</v>
      </c>
      <c r="E1626" s="3" t="s">
        <v>332</v>
      </c>
      <c r="F1626" s="9" t="n">
        <v>45348</v>
      </c>
      <c r="G1626" s="10" t="s">
        <v>333</v>
      </c>
      <c r="H1626" s="11" t="n">
        <v>45348.5625</v>
      </c>
      <c r="I1626" s="3" t="s">
        <v>338</v>
      </c>
      <c r="J1626" s="1" t="s">
        <v>157</v>
      </c>
      <c r="K1626" s="3" t="s">
        <v>2766</v>
      </c>
      <c r="L1626" s="3" t="s">
        <v>183</v>
      </c>
    </row>
    <row r="1627" customFormat="false" ht="18.7" hidden="false" customHeight="true" outlineLevel="0" collapsed="false">
      <c r="A1627" s="8" t="n">
        <v>1626</v>
      </c>
      <c r="B1627" s="3" t="s">
        <v>2515</v>
      </c>
      <c r="C1627" s="3" t="s">
        <v>2516</v>
      </c>
      <c r="D1627" s="3" t="s">
        <v>2517</v>
      </c>
      <c r="E1627" s="3" t="s">
        <v>332</v>
      </c>
      <c r="F1627" s="9" t="n">
        <v>45348</v>
      </c>
      <c r="G1627" s="10" t="s">
        <v>250</v>
      </c>
      <c r="H1627" s="11" t="n">
        <v>45348.5833333333</v>
      </c>
      <c r="I1627" s="3" t="s">
        <v>486</v>
      </c>
      <c r="J1627" s="1" t="s">
        <v>157</v>
      </c>
      <c r="K1627" s="3" t="s">
        <v>2766</v>
      </c>
      <c r="L1627" s="3" t="s">
        <v>159</v>
      </c>
    </row>
    <row r="1628" customFormat="false" ht="18.7" hidden="false" customHeight="true" outlineLevel="0" collapsed="false">
      <c r="A1628" s="8" t="n">
        <v>1627</v>
      </c>
      <c r="B1628" s="3" t="s">
        <v>3766</v>
      </c>
      <c r="C1628" s="3" t="s">
        <v>3767</v>
      </c>
      <c r="D1628" s="3" t="s">
        <v>3768</v>
      </c>
      <c r="E1628" s="3" t="s">
        <v>332</v>
      </c>
      <c r="F1628" s="9" t="n">
        <v>45348</v>
      </c>
      <c r="G1628" s="10" t="s">
        <v>258</v>
      </c>
      <c r="H1628" s="11" t="n">
        <v>45348.6041666667</v>
      </c>
      <c r="I1628" s="3" t="s">
        <v>338</v>
      </c>
      <c r="J1628" s="1" t="s">
        <v>157</v>
      </c>
      <c r="K1628" s="3" t="s">
        <v>2766</v>
      </c>
      <c r="L1628" s="3" t="s">
        <v>183</v>
      </c>
    </row>
    <row r="1629" customFormat="false" ht="18.7" hidden="false" customHeight="true" outlineLevel="0" collapsed="false">
      <c r="A1629" s="8" t="n">
        <v>1628</v>
      </c>
      <c r="B1629" s="3" t="s">
        <v>3152</v>
      </c>
      <c r="C1629" s="3" t="s">
        <v>3153</v>
      </c>
      <c r="D1629" s="3" t="s">
        <v>3154</v>
      </c>
      <c r="E1629" s="3" t="s">
        <v>332</v>
      </c>
      <c r="F1629" s="9" t="n">
        <v>45350</v>
      </c>
      <c r="G1629" s="10" t="s">
        <v>349</v>
      </c>
      <c r="H1629" s="11" t="n">
        <v>45350.375</v>
      </c>
      <c r="I1629" s="3" t="s">
        <v>367</v>
      </c>
      <c r="J1629" s="1" t="s">
        <v>157</v>
      </c>
      <c r="K1629" s="3" t="s">
        <v>2766</v>
      </c>
      <c r="L1629" s="3" t="s">
        <v>159</v>
      </c>
    </row>
    <row r="1630" customFormat="false" ht="18.7" hidden="false" customHeight="true" outlineLevel="0" collapsed="false">
      <c r="A1630" s="8" t="n">
        <v>1629</v>
      </c>
      <c r="B1630" s="3" t="s">
        <v>3155</v>
      </c>
      <c r="C1630" s="3" t="s">
        <v>3156</v>
      </c>
      <c r="D1630" s="3" t="s">
        <v>3157</v>
      </c>
      <c r="E1630" s="3" t="s">
        <v>332</v>
      </c>
      <c r="F1630" s="9" t="n">
        <v>45351</v>
      </c>
      <c r="G1630" s="10" t="s">
        <v>349</v>
      </c>
      <c r="H1630" s="11" t="n">
        <v>45351.375</v>
      </c>
      <c r="I1630" s="3" t="s">
        <v>1086</v>
      </c>
      <c r="J1630" s="1" t="s">
        <v>157</v>
      </c>
      <c r="K1630" s="3" t="s">
        <v>188</v>
      </c>
      <c r="L1630" s="3" t="s">
        <v>162</v>
      </c>
    </row>
    <row r="1631" customFormat="false" ht="18.7" hidden="false" customHeight="true" outlineLevel="0" collapsed="false">
      <c r="A1631" s="8" t="n">
        <v>1630</v>
      </c>
      <c r="B1631" s="3" t="s">
        <v>3769</v>
      </c>
      <c r="C1631" s="3" t="s">
        <v>3770</v>
      </c>
      <c r="D1631" s="3" t="s">
        <v>3771</v>
      </c>
      <c r="E1631" s="3" t="s">
        <v>332</v>
      </c>
      <c r="F1631" s="9" t="n">
        <v>45352</v>
      </c>
      <c r="G1631" s="10" t="s">
        <v>333</v>
      </c>
      <c r="H1631" s="11" t="n">
        <v>45352.5625</v>
      </c>
      <c r="I1631" s="3" t="s">
        <v>338</v>
      </c>
      <c r="J1631" s="1" t="s">
        <v>157</v>
      </c>
      <c r="K1631" s="3" t="s">
        <v>2766</v>
      </c>
      <c r="L1631" s="3" t="s">
        <v>183</v>
      </c>
    </row>
    <row r="1632" customFormat="false" ht="18.7" hidden="false" customHeight="true" outlineLevel="0" collapsed="false">
      <c r="A1632" s="8" t="n">
        <v>1631</v>
      </c>
      <c r="B1632" s="3" t="s">
        <v>3600</v>
      </c>
      <c r="C1632" s="3" t="s">
        <v>3601</v>
      </c>
      <c r="D1632" s="3" t="s">
        <v>3602</v>
      </c>
      <c r="E1632" s="3" t="s">
        <v>332</v>
      </c>
      <c r="F1632" s="9" t="n">
        <v>45352</v>
      </c>
      <c r="G1632" s="10" t="s">
        <v>224</v>
      </c>
      <c r="H1632" s="11" t="n">
        <v>45352.6458333333</v>
      </c>
      <c r="I1632" s="3" t="s">
        <v>338</v>
      </c>
      <c r="J1632" s="1" t="s">
        <v>157</v>
      </c>
      <c r="K1632" s="3" t="s">
        <v>2766</v>
      </c>
      <c r="L1632" s="3" t="s">
        <v>183</v>
      </c>
    </row>
    <row r="1633" customFormat="false" ht="18.7" hidden="false" customHeight="true" outlineLevel="0" collapsed="false">
      <c r="A1633" s="8" t="n">
        <v>1632</v>
      </c>
      <c r="B1633" s="3" t="s">
        <v>3772</v>
      </c>
      <c r="C1633" s="3" t="s">
        <v>3773</v>
      </c>
      <c r="D1633" s="3" t="s">
        <v>3774</v>
      </c>
      <c r="E1633" s="3" t="s">
        <v>441</v>
      </c>
      <c r="F1633" s="9" t="n">
        <v>45355</v>
      </c>
      <c r="G1633" s="10" t="s">
        <v>349</v>
      </c>
      <c r="H1633" s="11" t="n">
        <v>45355.375</v>
      </c>
      <c r="I1633" s="3" t="s">
        <v>338</v>
      </c>
      <c r="J1633" s="1" t="s">
        <v>157</v>
      </c>
      <c r="K1633" s="3" t="s">
        <v>188</v>
      </c>
      <c r="L1633" s="3" t="s">
        <v>183</v>
      </c>
    </row>
    <row r="1634" customFormat="false" ht="18.7" hidden="false" customHeight="true" outlineLevel="0" collapsed="false">
      <c r="A1634" s="8" t="n">
        <v>1633</v>
      </c>
      <c r="B1634" s="3" t="s">
        <v>3775</v>
      </c>
      <c r="C1634" s="3" t="s">
        <v>3776</v>
      </c>
      <c r="D1634" s="3" t="s">
        <v>3777</v>
      </c>
      <c r="E1634" s="3" t="s">
        <v>436</v>
      </c>
      <c r="F1634" s="9" t="n">
        <v>45355</v>
      </c>
      <c r="G1634" s="10" t="s">
        <v>437</v>
      </c>
      <c r="H1634" s="11" t="n">
        <v>45355.3958333333</v>
      </c>
      <c r="I1634" s="3" t="s">
        <v>338</v>
      </c>
      <c r="J1634" s="1" t="s">
        <v>157</v>
      </c>
      <c r="K1634" s="3" t="s">
        <v>188</v>
      </c>
      <c r="L1634" s="3" t="s">
        <v>183</v>
      </c>
    </row>
    <row r="1635" customFormat="false" ht="18.7" hidden="false" customHeight="true" outlineLevel="0" collapsed="false">
      <c r="A1635" s="8" t="n">
        <v>1634</v>
      </c>
      <c r="B1635" s="3" t="s">
        <v>3778</v>
      </c>
      <c r="C1635" s="3" t="s">
        <v>3779</v>
      </c>
      <c r="D1635" s="3" t="s">
        <v>3780</v>
      </c>
      <c r="E1635" s="3" t="s">
        <v>436</v>
      </c>
      <c r="F1635" s="9" t="n">
        <v>45355</v>
      </c>
      <c r="G1635" s="10" t="s">
        <v>311</v>
      </c>
      <c r="H1635" s="11" t="n">
        <v>45355.4166666667</v>
      </c>
      <c r="I1635" s="3" t="s">
        <v>448</v>
      </c>
      <c r="J1635" s="1" t="s">
        <v>157</v>
      </c>
      <c r="K1635" s="3" t="s">
        <v>188</v>
      </c>
      <c r="L1635" s="3" t="s">
        <v>183</v>
      </c>
    </row>
    <row r="1636" customFormat="false" ht="18.7" hidden="false" customHeight="true" outlineLevel="0" collapsed="false">
      <c r="A1636" s="8" t="n">
        <v>1635</v>
      </c>
      <c r="B1636" s="3" t="s">
        <v>3781</v>
      </c>
      <c r="C1636" s="3" t="s">
        <v>3782</v>
      </c>
      <c r="D1636" s="3" t="s">
        <v>3783</v>
      </c>
      <c r="E1636" s="3" t="s">
        <v>436</v>
      </c>
      <c r="F1636" s="9" t="n">
        <v>45355</v>
      </c>
      <c r="G1636" s="10" t="s">
        <v>196</v>
      </c>
      <c r="H1636" s="11" t="n">
        <v>45355.4375</v>
      </c>
      <c r="I1636" s="3" t="s">
        <v>448</v>
      </c>
      <c r="J1636" s="1" t="s">
        <v>157</v>
      </c>
      <c r="K1636" s="3" t="s">
        <v>188</v>
      </c>
      <c r="L1636" s="3" t="s">
        <v>183</v>
      </c>
    </row>
    <row r="1637" customFormat="false" ht="18.7" hidden="false" customHeight="true" outlineLevel="0" collapsed="false">
      <c r="A1637" s="8" t="n">
        <v>1636</v>
      </c>
      <c r="B1637" s="3" t="s">
        <v>3784</v>
      </c>
      <c r="C1637" s="3" t="s">
        <v>3785</v>
      </c>
      <c r="D1637" s="3" t="s">
        <v>3786</v>
      </c>
      <c r="E1637" s="3" t="s">
        <v>455</v>
      </c>
      <c r="F1637" s="9" t="n">
        <v>45355</v>
      </c>
      <c r="G1637" s="10" t="s">
        <v>316</v>
      </c>
      <c r="H1637" s="11" t="n">
        <v>45355.4583333333</v>
      </c>
      <c r="I1637" s="3" t="s">
        <v>338</v>
      </c>
      <c r="J1637" s="1" t="s">
        <v>157</v>
      </c>
      <c r="K1637" s="3" t="s">
        <v>188</v>
      </c>
      <c r="L1637" s="3" t="s">
        <v>183</v>
      </c>
    </row>
    <row r="1638" customFormat="false" ht="18.7" hidden="false" customHeight="true" outlineLevel="0" collapsed="false">
      <c r="A1638" s="8" t="n">
        <v>1637</v>
      </c>
      <c r="B1638" s="3" t="s">
        <v>3787</v>
      </c>
      <c r="C1638" s="3" t="s">
        <v>3788</v>
      </c>
      <c r="D1638" s="3" t="s">
        <v>3789</v>
      </c>
      <c r="E1638" s="3" t="s">
        <v>455</v>
      </c>
      <c r="F1638" s="9" t="n">
        <v>45355</v>
      </c>
      <c r="G1638" s="10" t="s">
        <v>242</v>
      </c>
      <c r="H1638" s="11" t="n">
        <v>45355.4791666667</v>
      </c>
      <c r="I1638" s="3" t="s">
        <v>448</v>
      </c>
      <c r="J1638" s="1" t="s">
        <v>157</v>
      </c>
      <c r="K1638" s="3" t="s">
        <v>188</v>
      </c>
      <c r="L1638" s="3" t="s">
        <v>183</v>
      </c>
    </row>
    <row r="1639" customFormat="false" ht="18.7" hidden="false" customHeight="true" outlineLevel="0" collapsed="false">
      <c r="A1639" s="8" t="n">
        <v>1638</v>
      </c>
      <c r="B1639" s="3" t="s">
        <v>3790</v>
      </c>
      <c r="C1639" s="3" t="s">
        <v>3791</v>
      </c>
      <c r="D1639" s="3" t="s">
        <v>3792</v>
      </c>
      <c r="E1639" s="3" t="s">
        <v>436</v>
      </c>
      <c r="F1639" s="9" t="n">
        <v>45355</v>
      </c>
      <c r="G1639" s="10" t="s">
        <v>333</v>
      </c>
      <c r="H1639" s="11" t="n">
        <v>45355.5625</v>
      </c>
      <c r="I1639" s="3" t="s">
        <v>448</v>
      </c>
      <c r="J1639" s="1" t="s">
        <v>157</v>
      </c>
      <c r="K1639" s="3" t="s">
        <v>188</v>
      </c>
      <c r="L1639" s="3" t="s">
        <v>183</v>
      </c>
    </row>
    <row r="1640" customFormat="false" ht="18.7" hidden="false" customHeight="true" outlineLevel="0" collapsed="false">
      <c r="A1640" s="8" t="n">
        <v>1639</v>
      </c>
      <c r="B1640" s="3" t="s">
        <v>3793</v>
      </c>
      <c r="C1640" s="3" t="s">
        <v>3794</v>
      </c>
      <c r="D1640" s="3" t="s">
        <v>3795</v>
      </c>
      <c r="E1640" s="3" t="s">
        <v>455</v>
      </c>
      <c r="F1640" s="9" t="n">
        <v>45355</v>
      </c>
      <c r="G1640" s="10" t="s">
        <v>250</v>
      </c>
      <c r="H1640" s="11" t="n">
        <v>45355.5833333333</v>
      </c>
      <c r="I1640" s="3" t="s">
        <v>338</v>
      </c>
      <c r="J1640" s="1" t="s">
        <v>157</v>
      </c>
      <c r="K1640" s="3" t="s">
        <v>188</v>
      </c>
      <c r="L1640" s="3" t="s">
        <v>183</v>
      </c>
    </row>
    <row r="1641" customFormat="false" ht="18.7" hidden="false" customHeight="true" outlineLevel="0" collapsed="false">
      <c r="A1641" s="8" t="n">
        <v>1640</v>
      </c>
      <c r="B1641" s="3" t="s">
        <v>3796</v>
      </c>
      <c r="C1641" s="3" t="s">
        <v>3797</v>
      </c>
      <c r="D1641" s="3" t="s">
        <v>3798</v>
      </c>
      <c r="E1641" s="3" t="s">
        <v>792</v>
      </c>
      <c r="F1641" s="9" t="n">
        <v>45355</v>
      </c>
      <c r="G1641" s="10" t="s">
        <v>258</v>
      </c>
      <c r="H1641" s="11" t="n">
        <v>45355.6041666667</v>
      </c>
      <c r="I1641" s="3" t="s">
        <v>338</v>
      </c>
      <c r="J1641" s="1" t="s">
        <v>157</v>
      </c>
      <c r="K1641" s="3" t="s">
        <v>188</v>
      </c>
      <c r="L1641" s="3" t="s">
        <v>183</v>
      </c>
    </row>
    <row r="1642" customFormat="false" ht="18.7" hidden="false" customHeight="true" outlineLevel="0" collapsed="false">
      <c r="A1642" s="8" t="n">
        <v>1641</v>
      </c>
      <c r="B1642" s="3" t="s">
        <v>3799</v>
      </c>
      <c r="C1642" s="3" t="s">
        <v>3800</v>
      </c>
      <c r="D1642" s="3" t="s">
        <v>3801</v>
      </c>
      <c r="E1642" s="3" t="s">
        <v>436</v>
      </c>
      <c r="F1642" s="9" t="n">
        <v>45355</v>
      </c>
      <c r="G1642" s="10" t="s">
        <v>224</v>
      </c>
      <c r="H1642" s="11" t="n">
        <v>45355.6458333333</v>
      </c>
      <c r="I1642" s="3" t="s">
        <v>338</v>
      </c>
      <c r="J1642" s="1" t="s">
        <v>157</v>
      </c>
      <c r="K1642" s="3" t="s">
        <v>188</v>
      </c>
      <c r="L1642" s="3" t="s">
        <v>183</v>
      </c>
    </row>
    <row r="1643" customFormat="false" ht="18.7" hidden="false" customHeight="true" outlineLevel="0" collapsed="false">
      <c r="A1643" s="8" t="n">
        <v>1642</v>
      </c>
      <c r="B1643" s="3" t="s">
        <v>3802</v>
      </c>
      <c r="C1643" s="3" t="s">
        <v>3803</v>
      </c>
      <c r="D1643" s="3" t="s">
        <v>3804</v>
      </c>
      <c r="E1643" s="3" t="s">
        <v>436</v>
      </c>
      <c r="F1643" s="9" t="n">
        <v>45355</v>
      </c>
      <c r="G1643" s="10" t="s">
        <v>533</v>
      </c>
      <c r="H1643" s="11" t="n">
        <v>45355.6666666667</v>
      </c>
      <c r="I1643" s="3" t="s">
        <v>338</v>
      </c>
      <c r="J1643" s="1" t="s">
        <v>157</v>
      </c>
      <c r="K1643" s="3" t="s">
        <v>188</v>
      </c>
      <c r="L1643" s="3" t="s">
        <v>183</v>
      </c>
    </row>
    <row r="1644" customFormat="false" ht="18.7" hidden="false" customHeight="true" outlineLevel="0" collapsed="false">
      <c r="A1644" s="8" t="n">
        <v>1643</v>
      </c>
      <c r="B1644" s="3" t="s">
        <v>3805</v>
      </c>
      <c r="C1644" s="3" t="s">
        <v>3806</v>
      </c>
      <c r="D1644" s="3" t="s">
        <v>3807</v>
      </c>
      <c r="E1644" s="3" t="s">
        <v>902</v>
      </c>
      <c r="F1644" s="9" t="n">
        <v>45356</v>
      </c>
      <c r="G1644" s="10" t="s">
        <v>349</v>
      </c>
      <c r="H1644" s="11" t="n">
        <v>45356.375</v>
      </c>
      <c r="I1644" s="3" t="s">
        <v>338</v>
      </c>
      <c r="J1644" s="1" t="s">
        <v>157</v>
      </c>
      <c r="K1644" s="3" t="s">
        <v>188</v>
      </c>
      <c r="L1644" s="3" t="s">
        <v>183</v>
      </c>
    </row>
    <row r="1645" customFormat="false" ht="18.7" hidden="false" customHeight="true" outlineLevel="0" collapsed="false">
      <c r="A1645" s="8" t="n">
        <v>1644</v>
      </c>
      <c r="B1645" s="3" t="s">
        <v>3808</v>
      </c>
      <c r="C1645" s="3" t="s">
        <v>3809</v>
      </c>
      <c r="D1645" s="3" t="s">
        <v>3810</v>
      </c>
      <c r="E1645" s="3" t="s">
        <v>332</v>
      </c>
      <c r="F1645" s="9" t="n">
        <v>45356</v>
      </c>
      <c r="G1645" s="10" t="s">
        <v>437</v>
      </c>
      <c r="H1645" s="11" t="n">
        <v>45356.3958333333</v>
      </c>
      <c r="I1645" s="3" t="s">
        <v>338</v>
      </c>
      <c r="J1645" s="1" t="s">
        <v>157</v>
      </c>
      <c r="K1645" s="3" t="s">
        <v>188</v>
      </c>
      <c r="L1645" s="3" t="s">
        <v>183</v>
      </c>
    </row>
    <row r="1646" customFormat="false" ht="18.7" hidden="false" customHeight="true" outlineLevel="0" collapsed="false">
      <c r="A1646" s="8" t="n">
        <v>1645</v>
      </c>
      <c r="B1646" s="3" t="s">
        <v>3811</v>
      </c>
      <c r="C1646" s="3" t="s">
        <v>3812</v>
      </c>
      <c r="D1646" s="3" t="s">
        <v>3813</v>
      </c>
      <c r="E1646" s="3" t="s">
        <v>332</v>
      </c>
      <c r="F1646" s="9" t="n">
        <v>45356</v>
      </c>
      <c r="G1646" s="10" t="s">
        <v>311</v>
      </c>
      <c r="H1646" s="11" t="n">
        <v>45356.4166666667</v>
      </c>
      <c r="I1646" s="3" t="s">
        <v>823</v>
      </c>
      <c r="J1646" s="1" t="s">
        <v>157</v>
      </c>
      <c r="K1646" s="3" t="s">
        <v>188</v>
      </c>
      <c r="L1646" s="3" t="s">
        <v>183</v>
      </c>
    </row>
    <row r="1647" customFormat="false" ht="18.7" hidden="false" customHeight="true" outlineLevel="0" collapsed="false">
      <c r="A1647" s="8" t="n">
        <v>1646</v>
      </c>
      <c r="B1647" s="3" t="s">
        <v>3814</v>
      </c>
      <c r="C1647" s="3" t="s">
        <v>3815</v>
      </c>
      <c r="D1647" s="3" t="s">
        <v>3816</v>
      </c>
      <c r="E1647" s="3" t="s">
        <v>332</v>
      </c>
      <c r="F1647" s="9" t="n">
        <v>45356</v>
      </c>
      <c r="G1647" s="10" t="s">
        <v>196</v>
      </c>
      <c r="H1647" s="11" t="n">
        <v>45356.4375</v>
      </c>
      <c r="I1647" s="3" t="s">
        <v>338</v>
      </c>
      <c r="J1647" s="1" t="s">
        <v>157</v>
      </c>
      <c r="K1647" s="3" t="s">
        <v>188</v>
      </c>
      <c r="L1647" s="3" t="s">
        <v>162</v>
      </c>
    </row>
    <row r="1648" customFormat="false" ht="18.7" hidden="false" customHeight="true" outlineLevel="0" collapsed="false">
      <c r="A1648" s="8" t="n">
        <v>1647</v>
      </c>
      <c r="B1648" s="3" t="s">
        <v>3817</v>
      </c>
      <c r="C1648" s="3" t="s">
        <v>3818</v>
      </c>
      <c r="D1648" s="3" t="s">
        <v>3819</v>
      </c>
      <c r="E1648" s="3" t="s">
        <v>332</v>
      </c>
      <c r="F1648" s="9" t="n">
        <v>45356</v>
      </c>
      <c r="G1648" s="10" t="s">
        <v>196</v>
      </c>
      <c r="H1648" s="11" t="n">
        <v>45356.4375</v>
      </c>
      <c r="I1648" s="3" t="s">
        <v>338</v>
      </c>
      <c r="J1648" s="1" t="s">
        <v>157</v>
      </c>
      <c r="K1648" s="3" t="s">
        <v>188</v>
      </c>
      <c r="L1648" s="3" t="s">
        <v>183</v>
      </c>
    </row>
    <row r="1649" customFormat="false" ht="18.7" hidden="false" customHeight="true" outlineLevel="0" collapsed="false">
      <c r="A1649" s="8" t="n">
        <v>1648</v>
      </c>
      <c r="B1649" s="3" t="s">
        <v>3820</v>
      </c>
      <c r="C1649" s="3" t="s">
        <v>3821</v>
      </c>
      <c r="D1649" s="3" t="s">
        <v>3822</v>
      </c>
      <c r="E1649" s="3" t="s">
        <v>332</v>
      </c>
      <c r="F1649" s="9" t="n">
        <v>45356</v>
      </c>
      <c r="G1649" s="10" t="s">
        <v>316</v>
      </c>
      <c r="H1649" s="11" t="n">
        <v>45356.4583333333</v>
      </c>
      <c r="I1649" s="3" t="s">
        <v>338</v>
      </c>
      <c r="J1649" s="1" t="s">
        <v>157</v>
      </c>
      <c r="K1649" s="3" t="s">
        <v>188</v>
      </c>
      <c r="L1649" s="3" t="s">
        <v>183</v>
      </c>
    </row>
    <row r="1650" customFormat="false" ht="18.7" hidden="false" customHeight="true" outlineLevel="0" collapsed="false">
      <c r="A1650" s="8" t="n">
        <v>1649</v>
      </c>
      <c r="B1650" s="3" t="s">
        <v>3823</v>
      </c>
      <c r="C1650" s="3" t="s">
        <v>3824</v>
      </c>
      <c r="D1650" s="3" t="s">
        <v>3825</v>
      </c>
      <c r="E1650" s="3" t="s">
        <v>332</v>
      </c>
      <c r="F1650" s="9" t="n">
        <v>45356</v>
      </c>
      <c r="G1650" s="10" t="s">
        <v>242</v>
      </c>
      <c r="H1650" s="11" t="n">
        <v>45356.4791666667</v>
      </c>
      <c r="I1650" s="3" t="s">
        <v>448</v>
      </c>
      <c r="J1650" s="1" t="s">
        <v>157</v>
      </c>
      <c r="K1650" s="3" t="s">
        <v>188</v>
      </c>
      <c r="L1650" s="3" t="s">
        <v>183</v>
      </c>
    </row>
    <row r="1651" customFormat="false" ht="18.7" hidden="false" customHeight="true" outlineLevel="0" collapsed="false">
      <c r="A1651" s="8" t="n">
        <v>1650</v>
      </c>
      <c r="B1651" s="3" t="s">
        <v>3826</v>
      </c>
      <c r="C1651" s="3" t="s">
        <v>3827</v>
      </c>
      <c r="D1651" s="3" t="s">
        <v>3828</v>
      </c>
      <c r="E1651" s="3" t="s">
        <v>332</v>
      </c>
      <c r="F1651" s="9" t="n">
        <v>45356</v>
      </c>
      <c r="G1651" s="10" t="s">
        <v>333</v>
      </c>
      <c r="H1651" s="11" t="n">
        <v>45356.5625</v>
      </c>
      <c r="I1651" s="3" t="s">
        <v>338</v>
      </c>
      <c r="J1651" s="1" t="s">
        <v>157</v>
      </c>
      <c r="K1651" s="3" t="s">
        <v>188</v>
      </c>
      <c r="L1651" s="3" t="s">
        <v>183</v>
      </c>
    </row>
    <row r="1652" customFormat="false" ht="18.7" hidden="false" customHeight="true" outlineLevel="0" collapsed="false">
      <c r="A1652" s="8" t="n">
        <v>1651</v>
      </c>
      <c r="B1652" s="3" t="s">
        <v>3829</v>
      </c>
      <c r="C1652" s="3" t="s">
        <v>3830</v>
      </c>
      <c r="D1652" s="3" t="s">
        <v>3831</v>
      </c>
      <c r="E1652" s="3" t="s">
        <v>902</v>
      </c>
      <c r="F1652" s="9" t="n">
        <v>45356</v>
      </c>
      <c r="G1652" s="10" t="s">
        <v>250</v>
      </c>
      <c r="H1652" s="11" t="n">
        <v>45356.5833333333</v>
      </c>
      <c r="I1652" s="3" t="s">
        <v>338</v>
      </c>
      <c r="J1652" s="1" t="s">
        <v>157</v>
      </c>
      <c r="K1652" s="3" t="s">
        <v>188</v>
      </c>
      <c r="L1652" s="3" t="s">
        <v>183</v>
      </c>
    </row>
    <row r="1653" customFormat="false" ht="18.7" hidden="false" customHeight="true" outlineLevel="0" collapsed="false">
      <c r="A1653" s="8" t="n">
        <v>1652</v>
      </c>
      <c r="B1653" s="3" t="s">
        <v>3832</v>
      </c>
      <c r="C1653" s="3" t="s">
        <v>3833</v>
      </c>
      <c r="D1653" s="3" t="s">
        <v>3834</v>
      </c>
      <c r="E1653" s="3" t="s">
        <v>332</v>
      </c>
      <c r="F1653" s="9" t="n">
        <v>45356</v>
      </c>
      <c r="G1653" s="10" t="s">
        <v>258</v>
      </c>
      <c r="H1653" s="11" t="n">
        <v>45356.6041666667</v>
      </c>
      <c r="I1653" s="3" t="s">
        <v>338</v>
      </c>
      <c r="J1653" s="1" t="s">
        <v>157</v>
      </c>
      <c r="K1653" s="3" t="s">
        <v>188</v>
      </c>
      <c r="L1653" s="3" t="s">
        <v>183</v>
      </c>
    </row>
    <row r="1654" customFormat="false" ht="18.7" hidden="false" customHeight="true" outlineLevel="0" collapsed="false">
      <c r="A1654" s="8" t="n">
        <v>1653</v>
      </c>
      <c r="B1654" s="3" t="s">
        <v>3835</v>
      </c>
      <c r="C1654" s="3" t="s">
        <v>3836</v>
      </c>
      <c r="D1654" s="3" t="s">
        <v>3837</v>
      </c>
      <c r="E1654" s="3" t="s">
        <v>332</v>
      </c>
      <c r="F1654" s="9" t="n">
        <v>45356</v>
      </c>
      <c r="G1654" s="10" t="s">
        <v>218</v>
      </c>
      <c r="H1654" s="11" t="n">
        <v>45356.625</v>
      </c>
      <c r="I1654" s="3" t="s">
        <v>338</v>
      </c>
      <c r="J1654" s="1" t="s">
        <v>157</v>
      </c>
      <c r="K1654" s="3" t="s">
        <v>188</v>
      </c>
      <c r="L1654" s="3" t="s">
        <v>183</v>
      </c>
    </row>
    <row r="1655" customFormat="false" ht="18.7" hidden="false" customHeight="true" outlineLevel="0" collapsed="false">
      <c r="A1655" s="8" t="n">
        <v>1654</v>
      </c>
      <c r="B1655" s="3" t="s">
        <v>3838</v>
      </c>
      <c r="C1655" s="3" t="s">
        <v>3839</v>
      </c>
      <c r="D1655" s="3" t="s">
        <v>3840</v>
      </c>
      <c r="E1655" s="3" t="s">
        <v>332</v>
      </c>
      <c r="F1655" s="9" t="n">
        <v>45356</v>
      </c>
      <c r="G1655" s="10" t="s">
        <v>224</v>
      </c>
      <c r="H1655" s="11" t="n">
        <v>45356.6458333333</v>
      </c>
      <c r="I1655" s="3" t="s">
        <v>338</v>
      </c>
      <c r="J1655" s="1" t="s">
        <v>157</v>
      </c>
      <c r="K1655" s="3" t="s">
        <v>188</v>
      </c>
      <c r="L1655" s="3" t="s">
        <v>183</v>
      </c>
    </row>
    <row r="1656" customFormat="false" ht="18.7" hidden="false" customHeight="true" outlineLevel="0" collapsed="false">
      <c r="A1656" s="8" t="n">
        <v>1655</v>
      </c>
      <c r="B1656" s="3" t="s">
        <v>3841</v>
      </c>
      <c r="C1656" s="3" t="s">
        <v>3842</v>
      </c>
      <c r="D1656" s="3" t="s">
        <v>3843</v>
      </c>
      <c r="E1656" s="3" t="s">
        <v>902</v>
      </c>
      <c r="F1656" s="9" t="n">
        <v>45356</v>
      </c>
      <c r="G1656" s="10" t="s">
        <v>533</v>
      </c>
      <c r="H1656" s="11" t="n">
        <v>45356.6666666667</v>
      </c>
      <c r="I1656" s="3" t="s">
        <v>448</v>
      </c>
      <c r="J1656" s="1" t="s">
        <v>157</v>
      </c>
      <c r="K1656" s="3" t="s">
        <v>188</v>
      </c>
      <c r="L1656" s="3" t="s">
        <v>183</v>
      </c>
    </row>
    <row r="1657" customFormat="false" ht="18.7" hidden="false" customHeight="true" outlineLevel="0" collapsed="false">
      <c r="A1657" s="8" t="n">
        <v>1656</v>
      </c>
      <c r="B1657" s="3" t="s">
        <v>3844</v>
      </c>
      <c r="C1657" s="3" t="s">
        <v>3845</v>
      </c>
      <c r="D1657" s="3" t="s">
        <v>3846</v>
      </c>
      <c r="E1657" s="3" t="s">
        <v>436</v>
      </c>
      <c r="F1657" s="9" t="n">
        <v>45357</v>
      </c>
      <c r="G1657" s="10" t="s">
        <v>349</v>
      </c>
      <c r="H1657" s="11" t="n">
        <v>45357.375</v>
      </c>
      <c r="I1657" s="3" t="s">
        <v>1375</v>
      </c>
      <c r="J1657" s="1" t="s">
        <v>157</v>
      </c>
      <c r="K1657" s="3" t="s">
        <v>188</v>
      </c>
      <c r="L1657" s="3" t="s">
        <v>183</v>
      </c>
    </row>
    <row r="1658" customFormat="false" ht="18.7" hidden="false" customHeight="true" outlineLevel="0" collapsed="false">
      <c r="A1658" s="8" t="n">
        <v>1657</v>
      </c>
      <c r="B1658" s="3" t="s">
        <v>1215</v>
      </c>
      <c r="C1658" s="3" t="s">
        <v>1216</v>
      </c>
      <c r="D1658" s="3" t="s">
        <v>1217</v>
      </c>
      <c r="E1658" s="3" t="s">
        <v>436</v>
      </c>
      <c r="F1658" s="9" t="n">
        <v>45357</v>
      </c>
      <c r="G1658" s="10" t="s">
        <v>437</v>
      </c>
      <c r="H1658" s="11" t="n">
        <v>45357.3958333333</v>
      </c>
      <c r="I1658" s="3" t="s">
        <v>1375</v>
      </c>
      <c r="J1658" s="1" t="s">
        <v>157</v>
      </c>
      <c r="K1658" s="3" t="s">
        <v>188</v>
      </c>
      <c r="L1658" s="3" t="s">
        <v>162</v>
      </c>
    </row>
    <row r="1659" customFormat="false" ht="18.7" hidden="false" customHeight="true" outlineLevel="0" collapsed="false">
      <c r="A1659" s="8" t="n">
        <v>1658</v>
      </c>
      <c r="B1659" s="3" t="s">
        <v>3847</v>
      </c>
      <c r="C1659" s="3" t="s">
        <v>1048</v>
      </c>
      <c r="D1659" s="3" t="s">
        <v>3848</v>
      </c>
      <c r="E1659" s="3" t="s">
        <v>788</v>
      </c>
      <c r="F1659" s="9" t="n">
        <v>45357</v>
      </c>
      <c r="G1659" s="10" t="s">
        <v>437</v>
      </c>
      <c r="H1659" s="11" t="n">
        <v>45357.3958333333</v>
      </c>
      <c r="I1659" s="3" t="s">
        <v>338</v>
      </c>
      <c r="J1659" s="1" t="s">
        <v>157</v>
      </c>
      <c r="K1659" s="3" t="s">
        <v>188</v>
      </c>
      <c r="L1659" s="3" t="s">
        <v>162</v>
      </c>
    </row>
    <row r="1660" customFormat="false" ht="18.7" hidden="false" customHeight="true" outlineLevel="0" collapsed="false">
      <c r="A1660" s="8" t="n">
        <v>1659</v>
      </c>
      <c r="B1660" s="3" t="s">
        <v>3849</v>
      </c>
      <c r="C1660" s="3" t="s">
        <v>3850</v>
      </c>
      <c r="D1660" s="3" t="s">
        <v>3851</v>
      </c>
      <c r="E1660" s="3" t="s">
        <v>436</v>
      </c>
      <c r="F1660" s="9" t="n">
        <v>45357</v>
      </c>
      <c r="G1660" s="10" t="s">
        <v>311</v>
      </c>
      <c r="H1660" s="11" t="n">
        <v>45357.4166666667</v>
      </c>
      <c r="I1660" s="3" t="s">
        <v>1375</v>
      </c>
      <c r="J1660" s="1" t="s">
        <v>157</v>
      </c>
      <c r="K1660" s="3" t="s">
        <v>188</v>
      </c>
      <c r="L1660" s="3" t="s">
        <v>183</v>
      </c>
    </row>
    <row r="1661" customFormat="false" ht="18.7" hidden="false" customHeight="true" outlineLevel="0" collapsed="false">
      <c r="A1661" s="8" t="n">
        <v>1660</v>
      </c>
      <c r="B1661" s="3" t="s">
        <v>3852</v>
      </c>
      <c r="C1661" s="3" t="s">
        <v>3853</v>
      </c>
      <c r="D1661" s="3" t="s">
        <v>3854</v>
      </c>
      <c r="E1661" s="3" t="s">
        <v>436</v>
      </c>
      <c r="F1661" s="9" t="n">
        <v>45357</v>
      </c>
      <c r="G1661" s="10" t="s">
        <v>196</v>
      </c>
      <c r="H1661" s="11" t="n">
        <v>45357.4375</v>
      </c>
      <c r="I1661" s="3" t="s">
        <v>1375</v>
      </c>
      <c r="J1661" s="1" t="s">
        <v>157</v>
      </c>
      <c r="K1661" s="3" t="s">
        <v>188</v>
      </c>
      <c r="L1661" s="3" t="s">
        <v>162</v>
      </c>
    </row>
    <row r="1662" customFormat="false" ht="18.7" hidden="false" customHeight="true" outlineLevel="0" collapsed="false">
      <c r="A1662" s="8" t="n">
        <v>1661</v>
      </c>
      <c r="B1662" s="3" t="s">
        <v>1678</v>
      </c>
      <c r="C1662" s="3" t="s">
        <v>1679</v>
      </c>
      <c r="D1662" s="3" t="s">
        <v>1680</v>
      </c>
      <c r="E1662" s="3" t="s">
        <v>441</v>
      </c>
      <c r="F1662" s="9" t="n">
        <v>45357</v>
      </c>
      <c r="G1662" s="10" t="s">
        <v>316</v>
      </c>
      <c r="H1662" s="11" t="n">
        <v>45357.4583333333</v>
      </c>
      <c r="I1662" s="3" t="s">
        <v>1375</v>
      </c>
      <c r="J1662" s="1" t="s">
        <v>157</v>
      </c>
      <c r="K1662" s="3" t="s">
        <v>188</v>
      </c>
      <c r="L1662" s="3" t="s">
        <v>162</v>
      </c>
    </row>
    <row r="1663" customFormat="false" ht="18.7" hidden="false" customHeight="true" outlineLevel="0" collapsed="false">
      <c r="A1663" s="8" t="n">
        <v>1662</v>
      </c>
      <c r="B1663" s="3" t="s">
        <v>3855</v>
      </c>
      <c r="C1663" s="3" t="s">
        <v>3856</v>
      </c>
      <c r="D1663" s="3" t="s">
        <v>3857</v>
      </c>
      <c r="E1663" s="3" t="s">
        <v>441</v>
      </c>
      <c r="F1663" s="9" t="n">
        <v>45357</v>
      </c>
      <c r="G1663" s="10" t="s">
        <v>316</v>
      </c>
      <c r="H1663" s="11" t="n">
        <v>45357.4583333333</v>
      </c>
      <c r="I1663" s="3" t="s">
        <v>338</v>
      </c>
      <c r="J1663" s="1" t="s">
        <v>157</v>
      </c>
      <c r="K1663" s="3" t="s">
        <v>188</v>
      </c>
      <c r="L1663" s="3" t="s">
        <v>183</v>
      </c>
    </row>
    <row r="1664" customFormat="false" ht="18.7" hidden="false" customHeight="true" outlineLevel="0" collapsed="false">
      <c r="A1664" s="8" t="n">
        <v>1663</v>
      </c>
      <c r="B1664" s="3" t="s">
        <v>3858</v>
      </c>
      <c r="C1664" s="3" t="s">
        <v>3859</v>
      </c>
      <c r="D1664" s="3" t="s">
        <v>3860</v>
      </c>
      <c r="E1664" s="3" t="s">
        <v>436</v>
      </c>
      <c r="F1664" s="9" t="n">
        <v>45357</v>
      </c>
      <c r="G1664" s="10" t="s">
        <v>242</v>
      </c>
      <c r="H1664" s="11" t="n">
        <v>45357.4791666667</v>
      </c>
      <c r="I1664" s="3" t="s">
        <v>1375</v>
      </c>
      <c r="J1664" s="1" t="s">
        <v>157</v>
      </c>
      <c r="K1664" s="3" t="s">
        <v>188</v>
      </c>
      <c r="L1664" s="3" t="s">
        <v>183</v>
      </c>
    </row>
    <row r="1665" customFormat="false" ht="18.7" hidden="false" customHeight="true" outlineLevel="0" collapsed="false">
      <c r="A1665" s="8" t="n">
        <v>1664</v>
      </c>
      <c r="B1665" s="3" t="s">
        <v>3861</v>
      </c>
      <c r="C1665" s="3" t="s">
        <v>3862</v>
      </c>
      <c r="D1665" s="3" t="s">
        <v>3863</v>
      </c>
      <c r="E1665" s="3" t="s">
        <v>441</v>
      </c>
      <c r="F1665" s="9" t="n">
        <v>45357</v>
      </c>
      <c r="G1665" s="10" t="s">
        <v>218</v>
      </c>
      <c r="H1665" s="11" t="n">
        <v>45357.625</v>
      </c>
      <c r="I1665" s="3" t="s">
        <v>338</v>
      </c>
      <c r="J1665" s="1" t="s">
        <v>157</v>
      </c>
      <c r="K1665" s="3" t="s">
        <v>188</v>
      </c>
      <c r="L1665" s="3" t="s">
        <v>183</v>
      </c>
    </row>
    <row r="1666" customFormat="false" ht="18.7" hidden="false" customHeight="true" outlineLevel="0" collapsed="false">
      <c r="A1666" s="8" t="n">
        <v>1665</v>
      </c>
      <c r="B1666" s="3" t="s">
        <v>3864</v>
      </c>
      <c r="C1666" s="3" t="s">
        <v>2733</v>
      </c>
      <c r="D1666" s="3" t="s">
        <v>3865</v>
      </c>
      <c r="E1666" s="3" t="s">
        <v>332</v>
      </c>
      <c r="F1666" s="9" t="n">
        <v>45358</v>
      </c>
      <c r="G1666" s="10" t="s">
        <v>349</v>
      </c>
      <c r="H1666" s="11" t="n">
        <v>45358.375</v>
      </c>
      <c r="I1666" s="3" t="s">
        <v>338</v>
      </c>
      <c r="J1666" s="1" t="s">
        <v>157</v>
      </c>
      <c r="K1666" s="3" t="s">
        <v>188</v>
      </c>
      <c r="L1666" s="3" t="s">
        <v>162</v>
      </c>
    </row>
    <row r="1667" customFormat="false" ht="18.7" hidden="false" customHeight="true" outlineLevel="0" collapsed="false">
      <c r="A1667" s="8" t="n">
        <v>1666</v>
      </c>
      <c r="B1667" s="3" t="s">
        <v>3866</v>
      </c>
      <c r="C1667" s="3" t="s">
        <v>3867</v>
      </c>
      <c r="D1667" s="3" t="s">
        <v>3868</v>
      </c>
      <c r="E1667" s="3" t="s">
        <v>332</v>
      </c>
      <c r="F1667" s="9" t="n">
        <v>45358</v>
      </c>
      <c r="G1667" s="10" t="s">
        <v>437</v>
      </c>
      <c r="H1667" s="11" t="n">
        <v>45358.3958333333</v>
      </c>
      <c r="I1667" s="3" t="s">
        <v>338</v>
      </c>
      <c r="J1667" s="1" t="s">
        <v>157</v>
      </c>
      <c r="K1667" s="3" t="s">
        <v>188</v>
      </c>
      <c r="L1667" s="3" t="s">
        <v>183</v>
      </c>
    </row>
    <row r="1668" customFormat="false" ht="18.7" hidden="false" customHeight="true" outlineLevel="0" collapsed="false">
      <c r="A1668" s="8" t="n">
        <v>1667</v>
      </c>
      <c r="B1668" s="3" t="s">
        <v>3869</v>
      </c>
      <c r="C1668" s="3" t="s">
        <v>3870</v>
      </c>
      <c r="D1668" s="3" t="s">
        <v>3871</v>
      </c>
      <c r="E1668" s="3" t="s">
        <v>332</v>
      </c>
      <c r="F1668" s="9" t="n">
        <v>45358</v>
      </c>
      <c r="G1668" s="10" t="s">
        <v>311</v>
      </c>
      <c r="H1668" s="11" t="n">
        <v>45358.4166666667</v>
      </c>
      <c r="I1668" s="3" t="s">
        <v>338</v>
      </c>
      <c r="J1668" s="1" t="s">
        <v>157</v>
      </c>
      <c r="K1668" s="3" t="s">
        <v>188</v>
      </c>
      <c r="L1668" s="3" t="s">
        <v>183</v>
      </c>
    </row>
    <row r="1669" customFormat="false" ht="18.7" hidden="false" customHeight="true" outlineLevel="0" collapsed="false">
      <c r="A1669" s="8" t="n">
        <v>1668</v>
      </c>
      <c r="B1669" s="3" t="s">
        <v>3872</v>
      </c>
      <c r="C1669" s="3" t="s">
        <v>3873</v>
      </c>
      <c r="D1669" s="3" t="s">
        <v>3874</v>
      </c>
      <c r="E1669" s="3" t="s">
        <v>332</v>
      </c>
      <c r="F1669" s="9" t="n">
        <v>45358</v>
      </c>
      <c r="G1669" s="10" t="s">
        <v>196</v>
      </c>
      <c r="H1669" s="11" t="n">
        <v>45358.4375</v>
      </c>
      <c r="I1669" s="3" t="s">
        <v>338</v>
      </c>
      <c r="J1669" s="1" t="s">
        <v>157</v>
      </c>
      <c r="K1669" s="3" t="s">
        <v>188</v>
      </c>
      <c r="L1669" s="3" t="s">
        <v>183</v>
      </c>
    </row>
    <row r="1670" customFormat="false" ht="18.7" hidden="false" customHeight="true" outlineLevel="0" collapsed="false">
      <c r="A1670" s="8" t="n">
        <v>1669</v>
      </c>
      <c r="B1670" s="3" t="s">
        <v>3875</v>
      </c>
      <c r="C1670" s="3" t="s">
        <v>3876</v>
      </c>
      <c r="D1670" s="3" t="s">
        <v>3877</v>
      </c>
      <c r="E1670" s="3" t="s">
        <v>332</v>
      </c>
      <c r="F1670" s="9" t="n">
        <v>45358</v>
      </c>
      <c r="G1670" s="10" t="s">
        <v>316</v>
      </c>
      <c r="H1670" s="11" t="n">
        <v>45358.4583333333</v>
      </c>
      <c r="I1670" s="3" t="s">
        <v>338</v>
      </c>
      <c r="J1670" s="1" t="s">
        <v>157</v>
      </c>
      <c r="K1670" s="3" t="s">
        <v>188</v>
      </c>
      <c r="L1670" s="3" t="s">
        <v>183</v>
      </c>
    </row>
    <row r="1671" customFormat="false" ht="18.7" hidden="false" customHeight="true" outlineLevel="0" collapsed="false">
      <c r="A1671" s="8" t="n">
        <v>1670</v>
      </c>
      <c r="B1671" s="3" t="s">
        <v>1875</v>
      </c>
      <c r="C1671" s="3" t="s">
        <v>1876</v>
      </c>
      <c r="D1671" s="3" t="s">
        <v>1877</v>
      </c>
      <c r="E1671" s="3" t="s">
        <v>332</v>
      </c>
      <c r="F1671" s="9" t="n">
        <v>45358</v>
      </c>
      <c r="G1671" s="10" t="s">
        <v>242</v>
      </c>
      <c r="H1671" s="11" t="n">
        <v>45358.4791666667</v>
      </c>
      <c r="I1671" s="3" t="s">
        <v>448</v>
      </c>
      <c r="J1671" s="1" t="s">
        <v>157</v>
      </c>
      <c r="K1671" s="3" t="s">
        <v>188</v>
      </c>
      <c r="L1671" s="3" t="s">
        <v>183</v>
      </c>
    </row>
    <row r="1672" customFormat="false" ht="18.7" hidden="false" customHeight="true" outlineLevel="0" collapsed="false">
      <c r="A1672" s="8" t="n">
        <v>1671</v>
      </c>
      <c r="B1672" s="3" t="s">
        <v>3143</v>
      </c>
      <c r="C1672" s="3" t="s">
        <v>3144</v>
      </c>
      <c r="D1672" s="3" t="s">
        <v>3145</v>
      </c>
      <c r="E1672" s="3" t="s">
        <v>332</v>
      </c>
      <c r="F1672" s="9" t="n">
        <v>45359</v>
      </c>
      <c r="G1672" s="10" t="s">
        <v>930</v>
      </c>
      <c r="H1672" s="11" t="n">
        <v>45359.3541666667</v>
      </c>
      <c r="I1672" s="3" t="s">
        <v>338</v>
      </c>
      <c r="J1672" s="1" t="s">
        <v>157</v>
      </c>
      <c r="K1672" s="3" t="s">
        <v>188</v>
      </c>
      <c r="L1672" s="3" t="s">
        <v>183</v>
      </c>
    </row>
    <row r="1673" customFormat="false" ht="18.7" hidden="false" customHeight="true" outlineLevel="0" collapsed="false">
      <c r="A1673" s="8" t="n">
        <v>1672</v>
      </c>
      <c r="B1673" s="3" t="s">
        <v>3146</v>
      </c>
      <c r="C1673" s="3" t="s">
        <v>3147</v>
      </c>
      <c r="D1673" s="3" t="s">
        <v>3148</v>
      </c>
      <c r="E1673" s="3" t="s">
        <v>332</v>
      </c>
      <c r="F1673" s="9" t="n">
        <v>45359</v>
      </c>
      <c r="G1673" s="10" t="s">
        <v>3878</v>
      </c>
      <c r="H1673" s="11" t="n">
        <v>45359.3548611111</v>
      </c>
      <c r="I1673" s="3" t="s">
        <v>338</v>
      </c>
      <c r="J1673" s="1" t="s">
        <v>157</v>
      </c>
      <c r="K1673" s="3" t="s">
        <v>188</v>
      </c>
      <c r="L1673" s="3" t="s">
        <v>183</v>
      </c>
    </row>
    <row r="1674" customFormat="false" ht="18.7" hidden="false" customHeight="true" outlineLevel="0" collapsed="false">
      <c r="A1674" s="8" t="n">
        <v>1673</v>
      </c>
      <c r="B1674" s="3" t="s">
        <v>3149</v>
      </c>
      <c r="C1674" s="3" t="s">
        <v>3150</v>
      </c>
      <c r="D1674" s="3" t="s">
        <v>3151</v>
      </c>
      <c r="E1674" s="3" t="s">
        <v>332</v>
      </c>
      <c r="F1674" s="9" t="n">
        <v>45359</v>
      </c>
      <c r="G1674" s="10" t="s">
        <v>3879</v>
      </c>
      <c r="H1674" s="11" t="n">
        <v>45359.3555555556</v>
      </c>
      <c r="I1674" s="3" t="s">
        <v>338</v>
      </c>
      <c r="J1674" s="1" t="s">
        <v>157</v>
      </c>
      <c r="K1674" s="3" t="s">
        <v>188</v>
      </c>
      <c r="L1674" s="3" t="s">
        <v>183</v>
      </c>
    </row>
    <row r="1675" customFormat="false" ht="18.7" hidden="false" customHeight="true" outlineLevel="0" collapsed="false">
      <c r="A1675" s="8" t="n">
        <v>1674</v>
      </c>
      <c r="B1675" s="3" t="s">
        <v>3025</v>
      </c>
      <c r="C1675" s="3" t="s">
        <v>3026</v>
      </c>
      <c r="D1675" s="3" t="s">
        <v>3027</v>
      </c>
      <c r="E1675" s="3" t="s">
        <v>332</v>
      </c>
      <c r="F1675" s="9" t="n">
        <v>45359</v>
      </c>
      <c r="G1675" s="10" t="s">
        <v>349</v>
      </c>
      <c r="H1675" s="11" t="n">
        <v>45359.375</v>
      </c>
      <c r="I1675" s="3" t="s">
        <v>338</v>
      </c>
      <c r="J1675" s="1" t="s">
        <v>157</v>
      </c>
      <c r="K1675" s="3" t="s">
        <v>188</v>
      </c>
      <c r="L1675" s="3" t="s">
        <v>183</v>
      </c>
    </row>
    <row r="1676" customFormat="false" ht="18.7" hidden="false" customHeight="true" outlineLevel="0" collapsed="false">
      <c r="A1676" s="8" t="n">
        <v>1675</v>
      </c>
      <c r="B1676" s="3" t="s">
        <v>3025</v>
      </c>
      <c r="C1676" s="3" t="s">
        <v>3026</v>
      </c>
      <c r="D1676" s="3" t="s">
        <v>3027</v>
      </c>
      <c r="E1676" s="3" t="s">
        <v>332</v>
      </c>
      <c r="F1676" s="9" t="n">
        <v>45359</v>
      </c>
      <c r="G1676" s="10" t="s">
        <v>349</v>
      </c>
      <c r="H1676" s="11" t="n">
        <v>45359.375</v>
      </c>
      <c r="I1676" s="3" t="s">
        <v>448</v>
      </c>
      <c r="J1676" s="1" t="s">
        <v>157</v>
      </c>
      <c r="K1676" s="3" t="s">
        <v>188</v>
      </c>
      <c r="L1676" s="3" t="s">
        <v>183</v>
      </c>
    </row>
    <row r="1677" customFormat="false" ht="18.7" hidden="false" customHeight="true" outlineLevel="0" collapsed="false">
      <c r="A1677" s="8" t="n">
        <v>1676</v>
      </c>
      <c r="B1677" s="3" t="s">
        <v>3028</v>
      </c>
      <c r="C1677" s="3" t="s">
        <v>3029</v>
      </c>
      <c r="D1677" s="3" t="s">
        <v>3030</v>
      </c>
      <c r="E1677" s="3" t="s">
        <v>332</v>
      </c>
      <c r="F1677" s="9" t="n">
        <v>45359</v>
      </c>
      <c r="G1677" s="10" t="s">
        <v>349</v>
      </c>
      <c r="H1677" s="11" t="n">
        <v>45359.375</v>
      </c>
      <c r="I1677" s="3" t="s">
        <v>338</v>
      </c>
      <c r="J1677" s="1" t="s">
        <v>157</v>
      </c>
      <c r="K1677" s="3" t="s">
        <v>188</v>
      </c>
      <c r="L1677" s="3" t="s">
        <v>183</v>
      </c>
    </row>
    <row r="1678" customFormat="false" ht="18.7" hidden="false" customHeight="true" outlineLevel="0" collapsed="false">
      <c r="A1678" s="8" t="n">
        <v>1677</v>
      </c>
      <c r="B1678" s="3" t="s">
        <v>3028</v>
      </c>
      <c r="C1678" s="3" t="s">
        <v>3029</v>
      </c>
      <c r="D1678" s="3" t="s">
        <v>3030</v>
      </c>
      <c r="E1678" s="3" t="s">
        <v>332</v>
      </c>
      <c r="F1678" s="9" t="n">
        <v>45359</v>
      </c>
      <c r="G1678" s="10" t="s">
        <v>349</v>
      </c>
      <c r="H1678" s="11" t="n">
        <v>45359.375</v>
      </c>
      <c r="I1678" s="3" t="s">
        <v>448</v>
      </c>
      <c r="J1678" s="1" t="s">
        <v>157</v>
      </c>
      <c r="K1678" s="3" t="s">
        <v>188</v>
      </c>
      <c r="L1678" s="3" t="s">
        <v>183</v>
      </c>
    </row>
    <row r="1679" customFormat="false" ht="18.7" hidden="false" customHeight="true" outlineLevel="0" collapsed="false">
      <c r="A1679" s="8" t="n">
        <v>1678</v>
      </c>
      <c r="B1679" s="3" t="s">
        <v>3462</v>
      </c>
      <c r="C1679" s="3" t="s">
        <v>3463</v>
      </c>
      <c r="D1679" s="3" t="s">
        <v>3464</v>
      </c>
      <c r="E1679" s="3" t="s">
        <v>332</v>
      </c>
      <c r="F1679" s="9" t="n">
        <v>45359</v>
      </c>
      <c r="G1679" s="10" t="s">
        <v>316</v>
      </c>
      <c r="H1679" s="11" t="n">
        <v>45359.4583333333</v>
      </c>
      <c r="I1679" s="3" t="s">
        <v>1086</v>
      </c>
      <c r="J1679" s="1" t="s">
        <v>157</v>
      </c>
      <c r="K1679" s="3" t="s">
        <v>188</v>
      </c>
      <c r="L1679" s="3" t="s">
        <v>183</v>
      </c>
    </row>
    <row r="1680" customFormat="false" ht="18.7" hidden="false" customHeight="true" outlineLevel="0" collapsed="false">
      <c r="A1680" s="8" t="n">
        <v>1679</v>
      </c>
      <c r="B1680" s="3" t="s">
        <v>3486</v>
      </c>
      <c r="C1680" s="3" t="s">
        <v>3487</v>
      </c>
      <c r="D1680" s="3" t="s">
        <v>3488</v>
      </c>
      <c r="E1680" s="3" t="s">
        <v>332</v>
      </c>
      <c r="F1680" s="9" t="n">
        <v>45362</v>
      </c>
      <c r="G1680" s="10" t="s">
        <v>930</v>
      </c>
      <c r="H1680" s="11" t="n">
        <v>45362.3541666667</v>
      </c>
      <c r="I1680" s="3" t="s">
        <v>338</v>
      </c>
      <c r="J1680" s="1" t="s">
        <v>157</v>
      </c>
      <c r="K1680" s="3" t="s">
        <v>188</v>
      </c>
      <c r="L1680" s="3" t="s">
        <v>183</v>
      </c>
    </row>
    <row r="1681" customFormat="false" ht="18.7" hidden="false" customHeight="true" outlineLevel="0" collapsed="false">
      <c r="A1681" s="8" t="n">
        <v>1680</v>
      </c>
      <c r="B1681" s="3" t="s">
        <v>3880</v>
      </c>
      <c r="C1681" s="3" t="s">
        <v>3881</v>
      </c>
      <c r="D1681" s="3" t="s">
        <v>3882</v>
      </c>
      <c r="E1681" s="3" t="s">
        <v>154</v>
      </c>
      <c r="F1681" s="9" t="n">
        <v>45362</v>
      </c>
      <c r="G1681" s="10" t="s">
        <v>187</v>
      </c>
      <c r="H1681" s="11" t="n">
        <v>45362.40625</v>
      </c>
      <c r="I1681" s="3" t="s">
        <v>359</v>
      </c>
      <c r="J1681" s="1" t="s">
        <v>157</v>
      </c>
      <c r="K1681" s="3" t="s">
        <v>188</v>
      </c>
      <c r="L1681" s="3" t="s">
        <v>159</v>
      </c>
    </row>
    <row r="1682" customFormat="false" ht="18.7" hidden="false" customHeight="true" outlineLevel="0" collapsed="false">
      <c r="A1682" s="8" t="n">
        <v>1681</v>
      </c>
      <c r="B1682" s="3" t="s">
        <v>3880</v>
      </c>
      <c r="C1682" s="3" t="s">
        <v>3881</v>
      </c>
      <c r="D1682" s="3" t="s">
        <v>3882</v>
      </c>
      <c r="E1682" s="3" t="s">
        <v>154</v>
      </c>
      <c r="F1682" s="9" t="n">
        <v>45362</v>
      </c>
      <c r="G1682" s="10" t="s">
        <v>189</v>
      </c>
      <c r="H1682" s="11" t="n">
        <v>45362.4069444444</v>
      </c>
      <c r="I1682" s="3" t="s">
        <v>161</v>
      </c>
      <c r="J1682" s="1" t="s">
        <v>157</v>
      </c>
      <c r="K1682" s="3" t="s">
        <v>188</v>
      </c>
      <c r="L1682" s="3" t="s">
        <v>159</v>
      </c>
    </row>
    <row r="1683" customFormat="false" ht="18.7" hidden="false" customHeight="true" outlineLevel="0" collapsed="false">
      <c r="A1683" s="8" t="n">
        <v>1682</v>
      </c>
      <c r="B1683" s="3" t="s">
        <v>3883</v>
      </c>
      <c r="C1683" s="3" t="s">
        <v>3884</v>
      </c>
      <c r="D1683" s="3" t="s">
        <v>3885</v>
      </c>
      <c r="E1683" s="3" t="s">
        <v>154</v>
      </c>
      <c r="F1683" s="9" t="n">
        <v>45362</v>
      </c>
      <c r="G1683" s="10" t="s">
        <v>196</v>
      </c>
      <c r="H1683" s="11" t="n">
        <v>45362.4375</v>
      </c>
      <c r="I1683" s="3" t="s">
        <v>359</v>
      </c>
      <c r="J1683" s="1" t="s">
        <v>157</v>
      </c>
      <c r="K1683" s="3" t="s">
        <v>188</v>
      </c>
      <c r="L1683" s="3" t="s">
        <v>183</v>
      </c>
    </row>
    <row r="1684" customFormat="false" ht="18.7" hidden="false" customHeight="true" outlineLevel="0" collapsed="false">
      <c r="A1684" s="8" t="n">
        <v>1683</v>
      </c>
      <c r="B1684" s="3" t="s">
        <v>3883</v>
      </c>
      <c r="C1684" s="3" t="s">
        <v>3884</v>
      </c>
      <c r="D1684" s="3" t="s">
        <v>3885</v>
      </c>
      <c r="E1684" s="3" t="s">
        <v>154</v>
      </c>
      <c r="F1684" s="9" t="n">
        <v>45362</v>
      </c>
      <c r="G1684" s="10" t="s">
        <v>754</v>
      </c>
      <c r="H1684" s="11" t="n">
        <v>45362.4381944444</v>
      </c>
      <c r="I1684" s="3" t="s">
        <v>161</v>
      </c>
      <c r="J1684" s="1" t="s">
        <v>157</v>
      </c>
      <c r="K1684" s="3" t="s">
        <v>188</v>
      </c>
      <c r="L1684" s="3" t="s">
        <v>183</v>
      </c>
    </row>
    <row r="1685" customFormat="false" ht="18.7" hidden="false" customHeight="true" outlineLevel="0" collapsed="false">
      <c r="A1685" s="8" t="n">
        <v>1684</v>
      </c>
      <c r="B1685" s="3" t="s">
        <v>3886</v>
      </c>
      <c r="C1685" s="3" t="s">
        <v>3887</v>
      </c>
      <c r="D1685" s="3" t="s">
        <v>3888</v>
      </c>
      <c r="E1685" s="3" t="s">
        <v>166</v>
      </c>
      <c r="F1685" s="9" t="n">
        <v>45362</v>
      </c>
      <c r="G1685" s="10" t="s">
        <v>167</v>
      </c>
      <c r="H1685" s="11" t="n">
        <v>45362.46875</v>
      </c>
      <c r="I1685" s="3" t="s">
        <v>359</v>
      </c>
      <c r="J1685" s="1" t="s">
        <v>157</v>
      </c>
      <c r="K1685" s="3" t="s">
        <v>188</v>
      </c>
      <c r="L1685" s="3" t="s">
        <v>183</v>
      </c>
    </row>
    <row r="1686" customFormat="false" ht="18.7" hidden="false" customHeight="true" outlineLevel="0" collapsed="false">
      <c r="A1686" s="8" t="n">
        <v>1685</v>
      </c>
      <c r="B1686" s="3" t="s">
        <v>3886</v>
      </c>
      <c r="C1686" s="3" t="s">
        <v>3887</v>
      </c>
      <c r="D1686" s="3" t="s">
        <v>3888</v>
      </c>
      <c r="E1686" s="3" t="s">
        <v>166</v>
      </c>
      <c r="F1686" s="9" t="n">
        <v>45362</v>
      </c>
      <c r="G1686" s="10" t="s">
        <v>169</v>
      </c>
      <c r="H1686" s="11" t="n">
        <v>45362.4694444444</v>
      </c>
      <c r="I1686" s="3" t="s">
        <v>161</v>
      </c>
      <c r="J1686" s="1" t="s">
        <v>157</v>
      </c>
      <c r="K1686" s="3" t="s">
        <v>188</v>
      </c>
      <c r="L1686" s="3" t="s">
        <v>183</v>
      </c>
    </row>
    <row r="1687" customFormat="false" ht="18.7" hidden="false" customHeight="true" outlineLevel="0" collapsed="false">
      <c r="A1687" s="8" t="n">
        <v>1686</v>
      </c>
      <c r="B1687" s="3" t="s">
        <v>2431</v>
      </c>
      <c r="C1687" s="3" t="s">
        <v>2432</v>
      </c>
      <c r="D1687" s="3" t="s">
        <v>2433</v>
      </c>
      <c r="E1687" s="3" t="s">
        <v>332</v>
      </c>
      <c r="F1687" s="9" t="n">
        <v>45363</v>
      </c>
      <c r="G1687" s="10" t="s">
        <v>930</v>
      </c>
      <c r="H1687" s="11" t="n">
        <v>45363.3541666667</v>
      </c>
      <c r="I1687" s="3" t="s">
        <v>3889</v>
      </c>
      <c r="J1687" s="1" t="s">
        <v>157</v>
      </c>
      <c r="K1687" s="3" t="s">
        <v>188</v>
      </c>
      <c r="L1687" s="3" t="s">
        <v>162</v>
      </c>
    </row>
    <row r="1688" customFormat="false" ht="18.7" hidden="false" customHeight="true" outlineLevel="0" collapsed="false">
      <c r="A1688" s="8" t="n">
        <v>1687</v>
      </c>
      <c r="B1688" s="3" t="s">
        <v>2770</v>
      </c>
      <c r="C1688" s="3" t="s">
        <v>2771</v>
      </c>
      <c r="D1688" s="3" t="s">
        <v>2772</v>
      </c>
      <c r="E1688" s="3" t="s">
        <v>154</v>
      </c>
      <c r="F1688" s="9" t="n">
        <v>45363</v>
      </c>
      <c r="G1688" s="10" t="s">
        <v>930</v>
      </c>
      <c r="H1688" s="11" t="n">
        <v>45363.3541666667</v>
      </c>
      <c r="I1688" s="3" t="s">
        <v>3889</v>
      </c>
      <c r="J1688" s="1" t="s">
        <v>157</v>
      </c>
      <c r="K1688" s="3" t="s">
        <v>188</v>
      </c>
      <c r="L1688" s="3" t="s">
        <v>162</v>
      </c>
    </row>
    <row r="1689" customFormat="false" ht="18.7" hidden="false" customHeight="true" outlineLevel="0" collapsed="false">
      <c r="A1689" s="8" t="n">
        <v>1688</v>
      </c>
      <c r="B1689" s="3" t="s">
        <v>3890</v>
      </c>
      <c r="C1689" s="3" t="s">
        <v>3891</v>
      </c>
      <c r="D1689" s="3" t="s">
        <v>3892</v>
      </c>
      <c r="E1689" s="3" t="s">
        <v>154</v>
      </c>
      <c r="F1689" s="9" t="n">
        <v>45363</v>
      </c>
      <c r="G1689" s="10" t="s">
        <v>311</v>
      </c>
      <c r="H1689" s="11" t="n">
        <v>45363.4166666667</v>
      </c>
      <c r="I1689" s="3" t="s">
        <v>156</v>
      </c>
      <c r="J1689" s="1" t="s">
        <v>157</v>
      </c>
      <c r="K1689" s="3" t="s">
        <v>188</v>
      </c>
      <c r="L1689" s="3" t="s">
        <v>183</v>
      </c>
    </row>
    <row r="1690" customFormat="false" ht="18.7" hidden="false" customHeight="true" outlineLevel="0" collapsed="false">
      <c r="A1690" s="8" t="n">
        <v>1689</v>
      </c>
      <c r="B1690" s="3" t="s">
        <v>3890</v>
      </c>
      <c r="C1690" s="3" t="s">
        <v>3891</v>
      </c>
      <c r="D1690" s="3" t="s">
        <v>3892</v>
      </c>
      <c r="E1690" s="3" t="s">
        <v>154</v>
      </c>
      <c r="F1690" s="9" t="n">
        <v>45363</v>
      </c>
      <c r="G1690" s="10" t="s">
        <v>312</v>
      </c>
      <c r="H1690" s="11" t="n">
        <v>45363.4173611111</v>
      </c>
      <c r="I1690" s="3" t="s">
        <v>161</v>
      </c>
      <c r="J1690" s="1" t="s">
        <v>157</v>
      </c>
      <c r="K1690" s="3" t="s">
        <v>188</v>
      </c>
      <c r="L1690" s="3" t="s">
        <v>162</v>
      </c>
    </row>
    <row r="1691" customFormat="false" ht="18.7" hidden="false" customHeight="true" outlineLevel="0" collapsed="false">
      <c r="A1691" s="8" t="n">
        <v>1690</v>
      </c>
      <c r="B1691" s="3" t="s">
        <v>3893</v>
      </c>
      <c r="C1691" s="3" t="s">
        <v>3894</v>
      </c>
      <c r="D1691" s="3" t="s">
        <v>3895</v>
      </c>
      <c r="E1691" s="3" t="s">
        <v>154</v>
      </c>
      <c r="F1691" s="9" t="n">
        <v>45363</v>
      </c>
      <c r="G1691" s="10" t="s">
        <v>167</v>
      </c>
      <c r="H1691" s="11" t="n">
        <v>45363.46875</v>
      </c>
      <c r="I1691" s="3" t="s">
        <v>359</v>
      </c>
      <c r="J1691" s="1" t="s">
        <v>157</v>
      </c>
      <c r="K1691" s="3" t="s">
        <v>188</v>
      </c>
      <c r="L1691" s="3" t="s">
        <v>183</v>
      </c>
    </row>
    <row r="1692" customFormat="false" ht="18.7" hidden="false" customHeight="true" outlineLevel="0" collapsed="false">
      <c r="A1692" s="8" t="n">
        <v>1691</v>
      </c>
      <c r="B1692" s="3" t="s">
        <v>3896</v>
      </c>
      <c r="C1692" s="3" t="s">
        <v>3897</v>
      </c>
      <c r="D1692" s="3" t="s">
        <v>3898</v>
      </c>
      <c r="E1692" s="3" t="s">
        <v>154</v>
      </c>
      <c r="F1692" s="9" t="n">
        <v>45363</v>
      </c>
      <c r="G1692" s="10" t="s">
        <v>333</v>
      </c>
      <c r="H1692" s="11" t="n">
        <v>45363.5625</v>
      </c>
      <c r="I1692" s="3" t="s">
        <v>359</v>
      </c>
      <c r="J1692" s="1" t="s">
        <v>157</v>
      </c>
      <c r="K1692" s="3" t="s">
        <v>188</v>
      </c>
      <c r="L1692" s="3" t="s">
        <v>183</v>
      </c>
    </row>
    <row r="1693" customFormat="false" ht="18.7" hidden="false" customHeight="true" outlineLevel="0" collapsed="false">
      <c r="A1693" s="8" t="n">
        <v>1692</v>
      </c>
      <c r="B1693" s="3" t="s">
        <v>3896</v>
      </c>
      <c r="C1693" s="3" t="s">
        <v>3897</v>
      </c>
      <c r="D1693" s="3" t="s">
        <v>3898</v>
      </c>
      <c r="E1693" s="3" t="s">
        <v>154</v>
      </c>
      <c r="F1693" s="9" t="n">
        <v>45363</v>
      </c>
      <c r="G1693" s="10" t="s">
        <v>371</v>
      </c>
      <c r="H1693" s="11" t="n">
        <v>45363.5631944445</v>
      </c>
      <c r="I1693" s="3" t="s">
        <v>161</v>
      </c>
      <c r="J1693" s="1" t="s">
        <v>157</v>
      </c>
      <c r="K1693" s="3" t="s">
        <v>188</v>
      </c>
      <c r="L1693" s="3" t="s">
        <v>183</v>
      </c>
    </row>
    <row r="1694" customFormat="false" ht="18.7" hidden="false" customHeight="true" outlineLevel="0" collapsed="false">
      <c r="A1694" s="8" t="n">
        <v>1693</v>
      </c>
      <c r="B1694" s="3" t="s">
        <v>3022</v>
      </c>
      <c r="C1694" s="3" t="s">
        <v>3023</v>
      </c>
      <c r="D1694" s="3" t="s">
        <v>3024</v>
      </c>
      <c r="E1694" s="3" t="s">
        <v>1374</v>
      </c>
      <c r="F1694" s="9" t="n">
        <v>45364</v>
      </c>
      <c r="G1694" s="10" t="s">
        <v>930</v>
      </c>
      <c r="H1694" s="11" t="n">
        <v>45364.3541666667</v>
      </c>
      <c r="I1694" s="3" t="s">
        <v>3889</v>
      </c>
      <c r="J1694" s="1" t="s">
        <v>157</v>
      </c>
      <c r="K1694" s="3" t="s">
        <v>188</v>
      </c>
      <c r="L1694" s="3" t="s">
        <v>162</v>
      </c>
    </row>
    <row r="1695" customFormat="false" ht="18.7" hidden="false" customHeight="true" outlineLevel="0" collapsed="false">
      <c r="A1695" s="8" t="n">
        <v>1694</v>
      </c>
      <c r="B1695" s="3" t="s">
        <v>3899</v>
      </c>
      <c r="C1695" s="3" t="s">
        <v>3900</v>
      </c>
      <c r="D1695" s="3" t="s">
        <v>3901</v>
      </c>
      <c r="E1695" s="3" t="s">
        <v>1001</v>
      </c>
      <c r="F1695" s="9" t="n">
        <v>45364</v>
      </c>
      <c r="G1695" s="10" t="s">
        <v>311</v>
      </c>
      <c r="H1695" s="11" t="n">
        <v>45364.4166666667</v>
      </c>
      <c r="I1695" s="3" t="s">
        <v>182</v>
      </c>
      <c r="J1695" s="1" t="s">
        <v>157</v>
      </c>
      <c r="K1695" s="3" t="s">
        <v>188</v>
      </c>
      <c r="L1695" s="3" t="s">
        <v>183</v>
      </c>
    </row>
    <row r="1696" customFormat="false" ht="18.7" hidden="false" customHeight="true" outlineLevel="0" collapsed="false">
      <c r="A1696" s="8" t="n">
        <v>1695</v>
      </c>
      <c r="B1696" s="3" t="s">
        <v>3902</v>
      </c>
      <c r="C1696" s="3" t="s">
        <v>3903</v>
      </c>
      <c r="D1696" s="3" t="s">
        <v>3904</v>
      </c>
      <c r="E1696" s="3" t="s">
        <v>154</v>
      </c>
      <c r="F1696" s="9" t="n">
        <v>45364</v>
      </c>
      <c r="G1696" s="10" t="s">
        <v>213</v>
      </c>
      <c r="H1696" s="11" t="n">
        <v>45364.59375</v>
      </c>
      <c r="I1696" s="3" t="s">
        <v>359</v>
      </c>
      <c r="J1696" s="1" t="s">
        <v>157</v>
      </c>
      <c r="K1696" s="3" t="s">
        <v>188</v>
      </c>
      <c r="L1696" s="3" t="s">
        <v>183</v>
      </c>
    </row>
    <row r="1697" customFormat="false" ht="18.7" hidden="false" customHeight="true" outlineLevel="0" collapsed="false">
      <c r="A1697" s="8" t="n">
        <v>1696</v>
      </c>
      <c r="B1697" s="3" t="s">
        <v>3902</v>
      </c>
      <c r="C1697" s="3" t="s">
        <v>3903</v>
      </c>
      <c r="D1697" s="3" t="s">
        <v>3904</v>
      </c>
      <c r="E1697" s="3" t="s">
        <v>154</v>
      </c>
      <c r="F1697" s="9" t="n">
        <v>45364</v>
      </c>
      <c r="G1697" s="10" t="s">
        <v>214</v>
      </c>
      <c r="H1697" s="11" t="n">
        <v>45364.5944444444</v>
      </c>
      <c r="I1697" s="3" t="s">
        <v>161</v>
      </c>
      <c r="J1697" s="1" t="s">
        <v>157</v>
      </c>
      <c r="K1697" s="3" t="s">
        <v>188</v>
      </c>
      <c r="L1697" s="3" t="s">
        <v>183</v>
      </c>
    </row>
    <row r="1698" customFormat="false" ht="18.7" hidden="false" customHeight="true" outlineLevel="0" collapsed="false">
      <c r="A1698" s="8" t="n">
        <v>1697</v>
      </c>
      <c r="B1698" s="3" t="s">
        <v>3905</v>
      </c>
      <c r="C1698" s="3" t="s">
        <v>3906</v>
      </c>
      <c r="D1698" s="3" t="s">
        <v>3907</v>
      </c>
      <c r="E1698" s="3" t="s">
        <v>154</v>
      </c>
      <c r="F1698" s="9" t="n">
        <v>45365</v>
      </c>
      <c r="G1698" s="10" t="s">
        <v>349</v>
      </c>
      <c r="H1698" s="11" t="n">
        <v>45365.375</v>
      </c>
      <c r="I1698" s="3" t="s">
        <v>359</v>
      </c>
      <c r="J1698" s="1" t="s">
        <v>157</v>
      </c>
      <c r="K1698" s="3" t="s">
        <v>188</v>
      </c>
      <c r="L1698" s="3" t="s">
        <v>183</v>
      </c>
    </row>
    <row r="1699" customFormat="false" ht="18.7" hidden="false" customHeight="true" outlineLevel="0" collapsed="false">
      <c r="A1699" s="8" t="n">
        <v>1698</v>
      </c>
      <c r="B1699" s="3" t="s">
        <v>3908</v>
      </c>
      <c r="C1699" s="3" t="s">
        <v>3909</v>
      </c>
      <c r="D1699" s="3" t="s">
        <v>3910</v>
      </c>
      <c r="E1699" s="3" t="s">
        <v>154</v>
      </c>
      <c r="F1699" s="9" t="n">
        <v>45365</v>
      </c>
      <c r="G1699" s="10" t="s">
        <v>187</v>
      </c>
      <c r="H1699" s="11" t="n">
        <v>45365.40625</v>
      </c>
      <c r="I1699" s="3" t="s">
        <v>359</v>
      </c>
      <c r="J1699" s="1" t="s">
        <v>157</v>
      </c>
      <c r="K1699" s="3" t="s">
        <v>188</v>
      </c>
      <c r="L1699" s="3" t="s">
        <v>183</v>
      </c>
    </row>
    <row r="1700" customFormat="false" ht="18.7" hidden="false" customHeight="true" outlineLevel="0" collapsed="false">
      <c r="A1700" s="8" t="n">
        <v>1699</v>
      </c>
      <c r="B1700" s="3" t="s">
        <v>3911</v>
      </c>
      <c r="C1700" s="3" t="s">
        <v>3912</v>
      </c>
      <c r="D1700" s="3" t="s">
        <v>3913</v>
      </c>
      <c r="E1700" s="3" t="s">
        <v>154</v>
      </c>
      <c r="F1700" s="9" t="n">
        <v>45365</v>
      </c>
      <c r="G1700" s="10" t="s">
        <v>196</v>
      </c>
      <c r="H1700" s="11" t="n">
        <v>45365.4375</v>
      </c>
      <c r="I1700" s="3" t="s">
        <v>359</v>
      </c>
      <c r="J1700" s="1" t="s">
        <v>157</v>
      </c>
      <c r="K1700" s="3" t="s">
        <v>188</v>
      </c>
      <c r="L1700" s="3" t="s">
        <v>183</v>
      </c>
    </row>
    <row r="1701" customFormat="false" ht="18.7" hidden="false" customHeight="true" outlineLevel="0" collapsed="false">
      <c r="A1701" s="8" t="n">
        <v>1700</v>
      </c>
      <c r="B1701" s="3" t="s">
        <v>3911</v>
      </c>
      <c r="C1701" s="3" t="s">
        <v>3912</v>
      </c>
      <c r="D1701" s="3" t="s">
        <v>3913</v>
      </c>
      <c r="E1701" s="3" t="s">
        <v>154</v>
      </c>
      <c r="F1701" s="9" t="n">
        <v>45365</v>
      </c>
      <c r="G1701" s="10" t="s">
        <v>754</v>
      </c>
      <c r="H1701" s="11" t="n">
        <v>45365.4381944445</v>
      </c>
      <c r="I1701" s="3" t="s">
        <v>161</v>
      </c>
      <c r="J1701" s="1" t="s">
        <v>157</v>
      </c>
      <c r="K1701" s="3" t="s">
        <v>188</v>
      </c>
      <c r="L1701" s="3" t="s">
        <v>183</v>
      </c>
    </row>
    <row r="1702" customFormat="false" ht="18.7" hidden="false" customHeight="true" outlineLevel="0" collapsed="false">
      <c r="A1702" s="8" t="n">
        <v>1701</v>
      </c>
      <c r="B1702" s="3" t="s">
        <v>3914</v>
      </c>
      <c r="C1702" s="3" t="s">
        <v>3915</v>
      </c>
      <c r="D1702" s="3" t="s">
        <v>3916</v>
      </c>
      <c r="E1702" s="3" t="s">
        <v>154</v>
      </c>
      <c r="F1702" s="9" t="n">
        <v>45365</v>
      </c>
      <c r="G1702" s="10" t="s">
        <v>242</v>
      </c>
      <c r="H1702" s="11" t="n">
        <v>45365.4791666667</v>
      </c>
      <c r="I1702" s="3" t="s">
        <v>156</v>
      </c>
      <c r="J1702" s="1" t="s">
        <v>157</v>
      </c>
      <c r="K1702" s="3" t="s">
        <v>188</v>
      </c>
      <c r="L1702" s="3" t="s">
        <v>162</v>
      </c>
    </row>
    <row r="1703" customFormat="false" ht="18.7" hidden="false" customHeight="true" outlineLevel="0" collapsed="false">
      <c r="A1703" s="8" t="n">
        <v>1702</v>
      </c>
      <c r="B1703" s="3" t="s">
        <v>3914</v>
      </c>
      <c r="C1703" s="3" t="s">
        <v>3915</v>
      </c>
      <c r="D1703" s="3" t="s">
        <v>3916</v>
      </c>
      <c r="E1703" s="3" t="s">
        <v>154</v>
      </c>
      <c r="F1703" s="9" t="n">
        <v>45365</v>
      </c>
      <c r="G1703" s="10" t="s">
        <v>243</v>
      </c>
      <c r="H1703" s="11" t="n">
        <v>45365.4798611111</v>
      </c>
      <c r="I1703" s="3" t="s">
        <v>161</v>
      </c>
      <c r="J1703" s="1" t="s">
        <v>157</v>
      </c>
      <c r="K1703" s="3" t="s">
        <v>188</v>
      </c>
      <c r="L1703" s="3" t="s">
        <v>162</v>
      </c>
    </row>
    <row r="1704" customFormat="false" ht="18.7" hidden="false" customHeight="true" outlineLevel="0" collapsed="false">
      <c r="A1704" s="8" t="n">
        <v>1703</v>
      </c>
      <c r="B1704" s="3" t="s">
        <v>3917</v>
      </c>
      <c r="C1704" s="3" t="s">
        <v>3918</v>
      </c>
      <c r="D1704" s="3" t="s">
        <v>3919</v>
      </c>
      <c r="E1704" s="3" t="s">
        <v>166</v>
      </c>
      <c r="F1704" s="9" t="n">
        <v>45365</v>
      </c>
      <c r="G1704" s="10" t="s">
        <v>333</v>
      </c>
      <c r="H1704" s="11" t="n">
        <v>45365.5625</v>
      </c>
      <c r="I1704" s="3" t="s">
        <v>359</v>
      </c>
      <c r="J1704" s="1" t="s">
        <v>157</v>
      </c>
      <c r="K1704" s="3" t="s">
        <v>188</v>
      </c>
      <c r="L1704" s="3" t="s">
        <v>183</v>
      </c>
    </row>
    <row r="1705" customFormat="false" ht="18.7" hidden="false" customHeight="true" outlineLevel="0" collapsed="false">
      <c r="A1705" s="8" t="n">
        <v>1704</v>
      </c>
      <c r="B1705" s="3" t="s">
        <v>3917</v>
      </c>
      <c r="C1705" s="3" t="s">
        <v>3918</v>
      </c>
      <c r="D1705" s="3" t="s">
        <v>3919</v>
      </c>
      <c r="E1705" s="3" t="s">
        <v>166</v>
      </c>
      <c r="F1705" s="9" t="n">
        <v>45365</v>
      </c>
      <c r="G1705" s="10" t="s">
        <v>371</v>
      </c>
      <c r="H1705" s="11" t="n">
        <v>45365.5631944444</v>
      </c>
      <c r="I1705" s="3" t="s">
        <v>161</v>
      </c>
      <c r="J1705" s="1" t="s">
        <v>157</v>
      </c>
      <c r="K1705" s="3" t="s">
        <v>188</v>
      </c>
      <c r="L1705" s="3" t="s">
        <v>183</v>
      </c>
    </row>
    <row r="1706" customFormat="false" ht="18.7" hidden="false" customHeight="true" outlineLevel="0" collapsed="false">
      <c r="A1706" s="8" t="n">
        <v>1705</v>
      </c>
      <c r="B1706" s="3" t="s">
        <v>3920</v>
      </c>
      <c r="C1706" s="3" t="s">
        <v>3921</v>
      </c>
      <c r="D1706" s="3" t="s">
        <v>3922</v>
      </c>
      <c r="E1706" s="3" t="s">
        <v>154</v>
      </c>
      <c r="F1706" s="9" t="n">
        <v>45365</v>
      </c>
      <c r="G1706" s="10" t="s">
        <v>213</v>
      </c>
      <c r="H1706" s="11" t="n">
        <v>45365.59375</v>
      </c>
      <c r="I1706" s="3" t="s">
        <v>359</v>
      </c>
      <c r="J1706" s="1" t="s">
        <v>157</v>
      </c>
      <c r="K1706" s="3" t="s">
        <v>188</v>
      </c>
      <c r="L1706" s="3" t="s">
        <v>183</v>
      </c>
    </row>
    <row r="1707" customFormat="false" ht="18.7" hidden="false" customHeight="true" outlineLevel="0" collapsed="false">
      <c r="A1707" s="8" t="n">
        <v>1706</v>
      </c>
      <c r="B1707" s="3" t="s">
        <v>3920</v>
      </c>
      <c r="C1707" s="3" t="s">
        <v>3921</v>
      </c>
      <c r="D1707" s="3" t="s">
        <v>3922</v>
      </c>
      <c r="E1707" s="3" t="s">
        <v>154</v>
      </c>
      <c r="F1707" s="9" t="n">
        <v>45365</v>
      </c>
      <c r="G1707" s="10" t="s">
        <v>214</v>
      </c>
      <c r="H1707" s="11" t="n">
        <v>45365.5944444444</v>
      </c>
      <c r="I1707" s="3" t="s">
        <v>161</v>
      </c>
      <c r="J1707" s="1" t="s">
        <v>157</v>
      </c>
      <c r="K1707" s="3" t="s">
        <v>188</v>
      </c>
      <c r="L1707" s="3" t="s">
        <v>183</v>
      </c>
    </row>
    <row r="1708" customFormat="false" ht="18.7" hidden="false" customHeight="true" outlineLevel="0" collapsed="false">
      <c r="A1708" s="8" t="n">
        <v>1707</v>
      </c>
      <c r="B1708" s="3" t="s">
        <v>3923</v>
      </c>
      <c r="C1708" s="3" t="s">
        <v>3924</v>
      </c>
      <c r="D1708" s="3" t="s">
        <v>3925</v>
      </c>
      <c r="E1708" s="3" t="s">
        <v>154</v>
      </c>
      <c r="F1708" s="9" t="n">
        <v>45365</v>
      </c>
      <c r="G1708" s="10" t="s">
        <v>218</v>
      </c>
      <c r="H1708" s="11" t="n">
        <v>45365.625</v>
      </c>
      <c r="I1708" s="3" t="s">
        <v>359</v>
      </c>
      <c r="J1708" s="1" t="s">
        <v>157</v>
      </c>
      <c r="K1708" s="3" t="s">
        <v>188</v>
      </c>
      <c r="L1708" s="3" t="s">
        <v>162</v>
      </c>
    </row>
    <row r="1709" customFormat="false" ht="18.7" hidden="false" customHeight="true" outlineLevel="0" collapsed="false">
      <c r="A1709" s="8" t="n">
        <v>1708</v>
      </c>
      <c r="B1709" s="3" t="s">
        <v>3923</v>
      </c>
      <c r="C1709" s="3" t="s">
        <v>3924</v>
      </c>
      <c r="D1709" s="3" t="s">
        <v>3925</v>
      </c>
      <c r="E1709" s="3" t="s">
        <v>154</v>
      </c>
      <c r="F1709" s="9" t="n">
        <v>45365</v>
      </c>
      <c r="G1709" s="10" t="s">
        <v>219</v>
      </c>
      <c r="H1709" s="11" t="n">
        <v>45365.6256944444</v>
      </c>
      <c r="I1709" s="3" t="s">
        <v>161</v>
      </c>
      <c r="J1709" s="1" t="s">
        <v>157</v>
      </c>
      <c r="K1709" s="3" t="s">
        <v>188</v>
      </c>
      <c r="L1709" s="3" t="s">
        <v>162</v>
      </c>
    </row>
    <row r="1710" customFormat="false" ht="18.7" hidden="false" customHeight="true" outlineLevel="0" collapsed="false">
      <c r="A1710" s="8" t="n">
        <v>1709</v>
      </c>
      <c r="B1710" s="3" t="s">
        <v>3787</v>
      </c>
      <c r="C1710" s="3" t="s">
        <v>3788</v>
      </c>
      <c r="D1710" s="3" t="s">
        <v>3789</v>
      </c>
      <c r="E1710" s="3" t="s">
        <v>455</v>
      </c>
      <c r="F1710" s="9" t="n">
        <v>45376</v>
      </c>
      <c r="G1710" s="10" t="s">
        <v>930</v>
      </c>
      <c r="H1710" s="11" t="n">
        <v>45376.3541666667</v>
      </c>
      <c r="I1710" s="3" t="s">
        <v>823</v>
      </c>
      <c r="J1710" s="1" t="s">
        <v>157</v>
      </c>
      <c r="K1710" s="3" t="s">
        <v>188</v>
      </c>
      <c r="L1710" s="3" t="s">
        <v>159</v>
      </c>
    </row>
    <row r="1711" customFormat="false" ht="18.7" hidden="false" customHeight="true" outlineLevel="0" collapsed="false">
      <c r="A1711" s="8" t="n">
        <v>1710</v>
      </c>
      <c r="B1711" s="3" t="s">
        <v>2320</v>
      </c>
      <c r="C1711" s="3" t="s">
        <v>2321</v>
      </c>
      <c r="D1711" s="3" t="s">
        <v>2322</v>
      </c>
      <c r="E1711" s="3" t="s">
        <v>436</v>
      </c>
      <c r="F1711" s="9" t="n">
        <v>45376</v>
      </c>
      <c r="G1711" s="10" t="s">
        <v>349</v>
      </c>
      <c r="H1711" s="11" t="n">
        <v>45376.375</v>
      </c>
      <c r="I1711" s="3" t="s">
        <v>1086</v>
      </c>
      <c r="J1711" s="1" t="s">
        <v>157</v>
      </c>
      <c r="K1711" s="3" t="s">
        <v>188</v>
      </c>
      <c r="L1711" s="3" t="s">
        <v>162</v>
      </c>
    </row>
    <row r="1712" customFormat="false" ht="18.7" hidden="false" customHeight="true" outlineLevel="0" collapsed="false">
      <c r="A1712" s="8" t="n">
        <v>1711</v>
      </c>
      <c r="B1712" s="3" t="s">
        <v>3926</v>
      </c>
      <c r="C1712" s="3" t="s">
        <v>3927</v>
      </c>
      <c r="D1712" s="3" t="s">
        <v>3928</v>
      </c>
      <c r="E1712" s="3" t="s">
        <v>441</v>
      </c>
      <c r="F1712" s="9" t="n">
        <v>45376</v>
      </c>
      <c r="G1712" s="10" t="s">
        <v>349</v>
      </c>
      <c r="H1712" s="11" t="n">
        <v>45376.375</v>
      </c>
      <c r="I1712" s="3" t="s">
        <v>486</v>
      </c>
      <c r="J1712" s="1" t="s">
        <v>157</v>
      </c>
      <c r="K1712" s="3" t="s">
        <v>188</v>
      </c>
      <c r="L1712" s="3" t="s">
        <v>183</v>
      </c>
    </row>
    <row r="1713" customFormat="false" ht="18.7" hidden="false" customHeight="true" outlineLevel="0" collapsed="false">
      <c r="A1713" s="8" t="n">
        <v>1712</v>
      </c>
      <c r="B1713" s="3" t="s">
        <v>3929</v>
      </c>
      <c r="C1713" s="3" t="s">
        <v>3930</v>
      </c>
      <c r="D1713" s="3" t="s">
        <v>3931</v>
      </c>
      <c r="E1713" s="3" t="s">
        <v>332</v>
      </c>
      <c r="F1713" s="9" t="n">
        <v>45376</v>
      </c>
      <c r="G1713" s="10" t="s">
        <v>437</v>
      </c>
      <c r="H1713" s="11" t="n">
        <v>45376.3958333333</v>
      </c>
      <c r="I1713" s="3" t="s">
        <v>486</v>
      </c>
      <c r="J1713" s="1" t="s">
        <v>157</v>
      </c>
      <c r="K1713" s="3" t="s">
        <v>188</v>
      </c>
      <c r="L1713" s="3" t="s">
        <v>183</v>
      </c>
    </row>
    <row r="1714" customFormat="false" ht="18.7" hidden="false" customHeight="true" outlineLevel="0" collapsed="false">
      <c r="A1714" s="8" t="n">
        <v>1713</v>
      </c>
      <c r="B1714" s="3" t="s">
        <v>3932</v>
      </c>
      <c r="C1714" s="3" t="s">
        <v>3933</v>
      </c>
      <c r="D1714" s="3" t="s">
        <v>3934</v>
      </c>
      <c r="E1714" s="3" t="s">
        <v>455</v>
      </c>
      <c r="F1714" s="9" t="n">
        <v>45376</v>
      </c>
      <c r="G1714" s="10" t="s">
        <v>311</v>
      </c>
      <c r="H1714" s="11" t="n">
        <v>45376.4166666667</v>
      </c>
      <c r="I1714" s="3" t="s">
        <v>486</v>
      </c>
      <c r="J1714" s="1" t="s">
        <v>157</v>
      </c>
      <c r="K1714" s="3" t="s">
        <v>188</v>
      </c>
      <c r="L1714" s="3" t="s">
        <v>183</v>
      </c>
    </row>
    <row r="1715" customFormat="false" ht="18.7" hidden="false" customHeight="true" outlineLevel="0" collapsed="false">
      <c r="A1715" s="8" t="n">
        <v>1714</v>
      </c>
      <c r="B1715" s="3" t="s">
        <v>3465</v>
      </c>
      <c r="C1715" s="3" t="s">
        <v>3466</v>
      </c>
      <c r="D1715" s="3" t="s">
        <v>3467</v>
      </c>
      <c r="E1715" s="3" t="s">
        <v>332</v>
      </c>
      <c r="F1715" s="9" t="n">
        <v>45376</v>
      </c>
      <c r="G1715" s="10" t="s">
        <v>333</v>
      </c>
      <c r="H1715" s="11" t="n">
        <v>45376.5625</v>
      </c>
      <c r="I1715" s="3" t="s">
        <v>338</v>
      </c>
      <c r="J1715" s="1" t="s">
        <v>157</v>
      </c>
      <c r="K1715" s="3" t="s">
        <v>188</v>
      </c>
      <c r="L1715" s="3" t="s">
        <v>162</v>
      </c>
    </row>
    <row r="1716" customFormat="false" ht="18.7" hidden="false" customHeight="true" outlineLevel="0" collapsed="false">
      <c r="A1716" s="8" t="n">
        <v>1715</v>
      </c>
      <c r="B1716" s="3" t="s">
        <v>3935</v>
      </c>
      <c r="C1716" s="3" t="s">
        <v>3936</v>
      </c>
      <c r="D1716" s="3" t="s">
        <v>3937</v>
      </c>
      <c r="E1716" s="3" t="s">
        <v>455</v>
      </c>
      <c r="F1716" s="9" t="n">
        <v>45376</v>
      </c>
      <c r="G1716" s="10" t="s">
        <v>533</v>
      </c>
      <c r="H1716" s="11" t="n">
        <v>45376.6666666667</v>
      </c>
      <c r="I1716" s="3" t="s">
        <v>486</v>
      </c>
      <c r="J1716" s="1" t="s">
        <v>157</v>
      </c>
      <c r="K1716" s="3" t="s">
        <v>188</v>
      </c>
      <c r="L1716" s="3" t="s">
        <v>183</v>
      </c>
    </row>
    <row r="1717" customFormat="false" ht="18.7" hidden="false" customHeight="true" outlineLevel="0" collapsed="false">
      <c r="A1717" s="8" t="n">
        <v>1716</v>
      </c>
      <c r="B1717" s="3" t="s">
        <v>3938</v>
      </c>
      <c r="C1717" s="3" t="s">
        <v>3939</v>
      </c>
      <c r="D1717" s="3" t="s">
        <v>3940</v>
      </c>
      <c r="E1717" s="3" t="s">
        <v>455</v>
      </c>
      <c r="F1717" s="9" t="n">
        <v>45377</v>
      </c>
      <c r="G1717" s="10" t="s">
        <v>349</v>
      </c>
      <c r="H1717" s="11" t="n">
        <v>45377.375</v>
      </c>
      <c r="I1717" s="3" t="s">
        <v>486</v>
      </c>
      <c r="J1717" s="1" t="s">
        <v>157</v>
      </c>
      <c r="K1717" s="3" t="s">
        <v>188</v>
      </c>
      <c r="L1717" s="3" t="s">
        <v>159</v>
      </c>
    </row>
    <row r="1718" customFormat="false" ht="18.7" hidden="false" customHeight="true" outlineLevel="0" collapsed="false">
      <c r="A1718" s="8" t="n">
        <v>1717</v>
      </c>
      <c r="B1718" s="3" t="s">
        <v>2320</v>
      </c>
      <c r="C1718" s="3" t="s">
        <v>2321</v>
      </c>
      <c r="D1718" s="3" t="s">
        <v>2322</v>
      </c>
      <c r="E1718" s="3" t="s">
        <v>436</v>
      </c>
      <c r="F1718" s="9" t="n">
        <v>45377</v>
      </c>
      <c r="G1718" s="10" t="s">
        <v>349</v>
      </c>
      <c r="H1718" s="11" t="n">
        <v>45377.375</v>
      </c>
      <c r="I1718" s="3" t="s">
        <v>1086</v>
      </c>
      <c r="J1718" s="1" t="s">
        <v>157</v>
      </c>
      <c r="K1718" s="3" t="s">
        <v>188</v>
      </c>
      <c r="L1718" s="3" t="s">
        <v>496</v>
      </c>
    </row>
    <row r="1719" customFormat="false" ht="18.7" hidden="false" customHeight="true" outlineLevel="0" collapsed="false">
      <c r="A1719" s="8" t="n">
        <v>1718</v>
      </c>
      <c r="B1719" s="3" t="s">
        <v>3462</v>
      </c>
      <c r="C1719" s="3" t="s">
        <v>3463</v>
      </c>
      <c r="D1719" s="3" t="s">
        <v>3464</v>
      </c>
      <c r="E1719" s="3" t="s">
        <v>332</v>
      </c>
      <c r="F1719" s="9" t="n">
        <v>45377</v>
      </c>
      <c r="G1719" s="10" t="s">
        <v>437</v>
      </c>
      <c r="H1719" s="11" t="n">
        <v>45377.3958333333</v>
      </c>
      <c r="I1719" s="3" t="s">
        <v>1086</v>
      </c>
      <c r="J1719" s="1" t="s">
        <v>157</v>
      </c>
      <c r="K1719" s="3" t="s">
        <v>188</v>
      </c>
      <c r="L1719" s="3" t="s">
        <v>183</v>
      </c>
    </row>
    <row r="1720" customFormat="false" ht="18.7" hidden="false" customHeight="true" outlineLevel="0" collapsed="false">
      <c r="A1720" s="8" t="n">
        <v>1719</v>
      </c>
      <c r="B1720" s="3" t="s">
        <v>3754</v>
      </c>
      <c r="C1720" s="3" t="s">
        <v>3755</v>
      </c>
      <c r="D1720" s="3" t="s">
        <v>3756</v>
      </c>
      <c r="E1720" s="3" t="s">
        <v>332</v>
      </c>
      <c r="F1720" s="9" t="n">
        <v>45378</v>
      </c>
      <c r="G1720" s="10" t="s">
        <v>349</v>
      </c>
      <c r="H1720" s="11" t="n">
        <v>45378.375</v>
      </c>
      <c r="I1720" s="3" t="s">
        <v>367</v>
      </c>
      <c r="J1720" s="1" t="s">
        <v>157</v>
      </c>
      <c r="K1720" s="3" t="s">
        <v>188</v>
      </c>
      <c r="L1720" s="3" t="s">
        <v>159</v>
      </c>
    </row>
    <row r="1721" customFormat="false" ht="18.7" hidden="false" customHeight="true" outlineLevel="0" collapsed="false">
      <c r="A1721" s="8" t="n">
        <v>1720</v>
      </c>
      <c r="B1721" s="3" t="s">
        <v>2320</v>
      </c>
      <c r="C1721" s="3" t="s">
        <v>2321</v>
      </c>
      <c r="D1721" s="3" t="s">
        <v>2322</v>
      </c>
      <c r="E1721" s="3" t="s">
        <v>436</v>
      </c>
      <c r="F1721" s="9" t="n">
        <v>45378</v>
      </c>
      <c r="G1721" s="10" t="s">
        <v>349</v>
      </c>
      <c r="H1721" s="11" t="n">
        <v>45378.375</v>
      </c>
      <c r="I1721" s="3" t="s">
        <v>1086</v>
      </c>
      <c r="J1721" s="1" t="s">
        <v>157</v>
      </c>
      <c r="K1721" s="3" t="s">
        <v>188</v>
      </c>
      <c r="L1721" s="3" t="s">
        <v>496</v>
      </c>
    </row>
    <row r="1722" customFormat="false" ht="18.7" hidden="false" customHeight="true" outlineLevel="0" collapsed="false">
      <c r="A1722" s="8" t="n">
        <v>1721</v>
      </c>
      <c r="B1722" s="3" t="s">
        <v>3757</v>
      </c>
      <c r="C1722" s="3" t="s">
        <v>3758</v>
      </c>
      <c r="D1722" s="3" t="s">
        <v>3759</v>
      </c>
      <c r="E1722" s="3" t="s">
        <v>332</v>
      </c>
      <c r="F1722" s="9" t="n">
        <v>45378</v>
      </c>
      <c r="G1722" s="10" t="s">
        <v>360</v>
      </c>
      <c r="H1722" s="11" t="n">
        <v>45378.3756944445</v>
      </c>
      <c r="I1722" s="3" t="s">
        <v>338</v>
      </c>
      <c r="J1722" s="1" t="s">
        <v>157</v>
      </c>
      <c r="K1722" s="3" t="s">
        <v>188</v>
      </c>
      <c r="L1722" s="3" t="s">
        <v>183</v>
      </c>
    </row>
    <row r="1723" customFormat="false" ht="18.7" hidden="false" customHeight="true" outlineLevel="0" collapsed="false">
      <c r="A1723" s="8" t="n">
        <v>1722</v>
      </c>
      <c r="B1723" s="3" t="s">
        <v>3941</v>
      </c>
      <c r="C1723" s="3" t="s">
        <v>3942</v>
      </c>
      <c r="D1723" s="3" t="s">
        <v>3943</v>
      </c>
      <c r="E1723" s="3" t="s">
        <v>348</v>
      </c>
      <c r="F1723" s="9" t="n">
        <v>45378</v>
      </c>
      <c r="G1723" s="10" t="s">
        <v>333</v>
      </c>
      <c r="H1723" s="11" t="n">
        <v>45378.5625</v>
      </c>
      <c r="I1723" s="3" t="s">
        <v>486</v>
      </c>
      <c r="J1723" s="1" t="s">
        <v>157</v>
      </c>
      <c r="K1723" s="3" t="s">
        <v>188</v>
      </c>
      <c r="L1723" s="3" t="s">
        <v>183</v>
      </c>
    </row>
    <row r="1724" customFormat="false" ht="18.7" hidden="false" customHeight="true" outlineLevel="0" collapsed="false">
      <c r="A1724" s="8" t="n">
        <v>1723</v>
      </c>
      <c r="B1724" s="3" t="s">
        <v>1887</v>
      </c>
      <c r="C1724" s="3" t="s">
        <v>1888</v>
      </c>
      <c r="D1724" s="3" t="s">
        <v>1889</v>
      </c>
      <c r="E1724" s="3" t="s">
        <v>332</v>
      </c>
      <c r="F1724" s="9" t="n">
        <v>45379</v>
      </c>
      <c r="G1724" s="10" t="s">
        <v>437</v>
      </c>
      <c r="H1724" s="11" t="n">
        <v>45379.3958333333</v>
      </c>
      <c r="I1724" s="3" t="s">
        <v>1086</v>
      </c>
      <c r="J1724" s="1" t="s">
        <v>157</v>
      </c>
      <c r="K1724" s="3" t="s">
        <v>188</v>
      </c>
      <c r="L1724" s="3" t="s">
        <v>183</v>
      </c>
    </row>
    <row r="1725" customFormat="false" ht="18.7" hidden="false" customHeight="true" outlineLevel="0" collapsed="false">
      <c r="A1725" s="8" t="n">
        <v>1724</v>
      </c>
      <c r="B1725" s="3" t="s">
        <v>2437</v>
      </c>
      <c r="C1725" s="3" t="s">
        <v>2438</v>
      </c>
      <c r="D1725" s="3" t="s">
        <v>2439</v>
      </c>
      <c r="E1725" s="3" t="s">
        <v>332</v>
      </c>
      <c r="F1725" s="9" t="n">
        <v>45380</v>
      </c>
      <c r="G1725" s="10" t="s">
        <v>349</v>
      </c>
      <c r="H1725" s="11" t="n">
        <v>45380.375</v>
      </c>
      <c r="I1725" s="3" t="s">
        <v>334</v>
      </c>
      <c r="J1725" s="1" t="s">
        <v>157</v>
      </c>
      <c r="K1725" s="3" t="s">
        <v>188</v>
      </c>
      <c r="L1725" s="3" t="s">
        <v>183</v>
      </c>
    </row>
    <row r="1726" customFormat="false" ht="18.7" hidden="false" customHeight="true" outlineLevel="0" collapsed="false">
      <c r="A1726" s="8" t="n">
        <v>1725</v>
      </c>
      <c r="B1726" s="3" t="s">
        <v>2767</v>
      </c>
      <c r="C1726" s="3" t="s">
        <v>2768</v>
      </c>
      <c r="D1726" s="3" t="s">
        <v>2769</v>
      </c>
      <c r="E1726" s="3" t="s">
        <v>332</v>
      </c>
      <c r="F1726" s="9" t="n">
        <v>45380</v>
      </c>
      <c r="G1726" s="10" t="s">
        <v>349</v>
      </c>
      <c r="H1726" s="11" t="n">
        <v>45380.375</v>
      </c>
      <c r="I1726" s="3" t="s">
        <v>1086</v>
      </c>
      <c r="J1726" s="1" t="s">
        <v>157</v>
      </c>
      <c r="K1726" s="3" t="s">
        <v>188</v>
      </c>
      <c r="L1726" s="3" t="s">
        <v>162</v>
      </c>
    </row>
    <row r="1727" customFormat="false" ht="18.7" hidden="false" customHeight="true" outlineLevel="0" collapsed="false">
      <c r="A1727" s="8" t="n">
        <v>1726</v>
      </c>
      <c r="B1727" s="3" t="s">
        <v>2431</v>
      </c>
      <c r="C1727" s="3" t="s">
        <v>2432</v>
      </c>
      <c r="D1727" s="3" t="s">
        <v>2433</v>
      </c>
      <c r="E1727" s="3" t="s">
        <v>332</v>
      </c>
      <c r="F1727" s="9" t="n">
        <v>45380</v>
      </c>
      <c r="G1727" s="10" t="s">
        <v>311</v>
      </c>
      <c r="H1727" s="11" t="n">
        <v>45380.4166666667</v>
      </c>
      <c r="I1727" s="3" t="s">
        <v>338</v>
      </c>
      <c r="J1727" s="1" t="s">
        <v>157</v>
      </c>
      <c r="K1727" s="3" t="s">
        <v>188</v>
      </c>
      <c r="L1727" s="3" t="s">
        <v>162</v>
      </c>
    </row>
    <row r="1728" customFormat="false" ht="18.7" hidden="false" customHeight="true" outlineLevel="0" collapsed="false">
      <c r="A1728" s="8" t="n">
        <v>1727</v>
      </c>
      <c r="B1728" s="3" t="s">
        <v>3944</v>
      </c>
      <c r="C1728" s="3" t="s">
        <v>3945</v>
      </c>
      <c r="D1728" s="3" t="s">
        <v>3946</v>
      </c>
      <c r="E1728" s="3" t="s">
        <v>1374</v>
      </c>
      <c r="F1728" s="9" t="n">
        <v>45380</v>
      </c>
      <c r="G1728" s="10" t="s">
        <v>196</v>
      </c>
      <c r="H1728" s="11" t="n">
        <v>45380.4375</v>
      </c>
      <c r="I1728" s="3" t="s">
        <v>486</v>
      </c>
      <c r="J1728" s="1" t="s">
        <v>157</v>
      </c>
      <c r="K1728" s="3" t="s">
        <v>188</v>
      </c>
      <c r="L1728" s="3" t="s">
        <v>183</v>
      </c>
    </row>
    <row r="1729" customFormat="false" ht="18.7" hidden="false" customHeight="true" outlineLevel="0" collapsed="false">
      <c r="A1729" s="8" t="n">
        <v>1728</v>
      </c>
      <c r="B1729" s="3" t="s">
        <v>2521</v>
      </c>
      <c r="C1729" s="3" t="s">
        <v>2522</v>
      </c>
      <c r="D1729" s="3" t="s">
        <v>2523</v>
      </c>
      <c r="E1729" s="3" t="s">
        <v>455</v>
      </c>
      <c r="F1729" s="9" t="n">
        <v>45380</v>
      </c>
      <c r="G1729" s="10" t="s">
        <v>333</v>
      </c>
      <c r="H1729" s="11" t="n">
        <v>45380.5625</v>
      </c>
      <c r="I1729" s="3" t="s">
        <v>1086</v>
      </c>
      <c r="J1729" s="1" t="s">
        <v>157</v>
      </c>
      <c r="K1729" s="3" t="s">
        <v>188</v>
      </c>
      <c r="L1729" s="3" t="s">
        <v>496</v>
      </c>
    </row>
    <row r="1730" customFormat="false" ht="18.7" hidden="false" customHeight="true" outlineLevel="0" collapsed="false">
      <c r="A1730" s="8" t="n">
        <v>1729</v>
      </c>
      <c r="B1730" s="3" t="s">
        <v>3947</v>
      </c>
      <c r="C1730" s="3" t="s">
        <v>3948</v>
      </c>
      <c r="D1730" s="3" t="s">
        <v>3949</v>
      </c>
      <c r="E1730" s="3" t="s">
        <v>788</v>
      </c>
      <c r="F1730" s="9" t="n">
        <v>45386</v>
      </c>
      <c r="G1730" s="10" t="s">
        <v>349</v>
      </c>
      <c r="H1730" s="11" t="n">
        <v>45386.375</v>
      </c>
      <c r="I1730" s="3" t="s">
        <v>338</v>
      </c>
      <c r="J1730" s="1" t="s">
        <v>157</v>
      </c>
      <c r="K1730" s="3" t="s">
        <v>188</v>
      </c>
      <c r="L1730" s="3" t="s">
        <v>159</v>
      </c>
    </row>
    <row r="1731" customFormat="false" ht="18.7" hidden="false" customHeight="true" outlineLevel="0" collapsed="false">
      <c r="A1731" s="8" t="n">
        <v>1730</v>
      </c>
      <c r="B1731" s="3" t="s">
        <v>2389</v>
      </c>
      <c r="C1731" s="3" t="s">
        <v>2390</v>
      </c>
      <c r="D1731" s="3" t="s">
        <v>2391</v>
      </c>
      <c r="E1731" s="3" t="s">
        <v>455</v>
      </c>
      <c r="F1731" s="9" t="n">
        <v>45386</v>
      </c>
      <c r="G1731" s="10" t="s">
        <v>311</v>
      </c>
      <c r="H1731" s="11" t="n">
        <v>45386.4166666667</v>
      </c>
      <c r="I1731" s="3" t="s">
        <v>289</v>
      </c>
      <c r="J1731" s="1" t="s">
        <v>157</v>
      </c>
      <c r="K1731" s="3" t="s">
        <v>188</v>
      </c>
      <c r="L1731" s="3" t="s">
        <v>162</v>
      </c>
    </row>
    <row r="1732" customFormat="false" ht="18.7" hidden="false" customHeight="true" outlineLevel="0" collapsed="false">
      <c r="A1732" s="8" t="n">
        <v>1731</v>
      </c>
      <c r="B1732" s="3" t="s">
        <v>3950</v>
      </c>
      <c r="C1732" s="3" t="s">
        <v>3951</v>
      </c>
      <c r="D1732" s="3" t="s">
        <v>3952</v>
      </c>
      <c r="E1732" s="3" t="s">
        <v>332</v>
      </c>
      <c r="F1732" s="9" t="n">
        <v>45386</v>
      </c>
      <c r="G1732" s="10" t="s">
        <v>333</v>
      </c>
      <c r="H1732" s="11" t="n">
        <v>45386.5625</v>
      </c>
      <c r="I1732" s="3" t="s">
        <v>338</v>
      </c>
      <c r="J1732" s="1" t="s">
        <v>157</v>
      </c>
      <c r="K1732" s="3" t="s">
        <v>188</v>
      </c>
      <c r="L1732" s="3" t="s">
        <v>183</v>
      </c>
    </row>
    <row r="1733" customFormat="false" ht="18.7" hidden="false" customHeight="true" outlineLevel="0" collapsed="false">
      <c r="A1733" s="8" t="n">
        <v>1732</v>
      </c>
      <c r="B1733" s="3" t="s">
        <v>3953</v>
      </c>
      <c r="C1733" s="3" t="s">
        <v>3954</v>
      </c>
      <c r="D1733" s="3" t="s">
        <v>3955</v>
      </c>
      <c r="E1733" s="3" t="s">
        <v>455</v>
      </c>
      <c r="F1733" s="9" t="n">
        <v>45390</v>
      </c>
      <c r="G1733" s="10" t="s">
        <v>333</v>
      </c>
      <c r="H1733" s="11" t="n">
        <v>45390.5625</v>
      </c>
      <c r="I1733" s="3" t="s">
        <v>338</v>
      </c>
      <c r="J1733" s="1" t="s">
        <v>157</v>
      </c>
      <c r="K1733" s="3" t="s">
        <v>188</v>
      </c>
      <c r="L1733" s="3" t="s">
        <v>183</v>
      </c>
    </row>
    <row r="1734" customFormat="false" ht="18.7" hidden="false" customHeight="true" outlineLevel="0" collapsed="false">
      <c r="A1734" s="8" t="n">
        <v>1733</v>
      </c>
      <c r="B1734" s="3" t="s">
        <v>2845</v>
      </c>
      <c r="C1734" s="3" t="s">
        <v>2846</v>
      </c>
      <c r="D1734" s="3" t="s">
        <v>2847</v>
      </c>
      <c r="E1734" s="3" t="s">
        <v>436</v>
      </c>
      <c r="F1734" s="9" t="n">
        <v>45390</v>
      </c>
      <c r="G1734" s="10" t="s">
        <v>533</v>
      </c>
      <c r="H1734" s="11" t="n">
        <v>45390.6666666667</v>
      </c>
      <c r="I1734" s="3" t="s">
        <v>338</v>
      </c>
      <c r="J1734" s="1" t="s">
        <v>157</v>
      </c>
      <c r="K1734" s="3" t="s">
        <v>188</v>
      </c>
      <c r="L1734" s="3" t="s">
        <v>159</v>
      </c>
    </row>
    <row r="1735" customFormat="false" ht="18.7" hidden="false" customHeight="true" outlineLevel="0" collapsed="false">
      <c r="A1735" s="8" t="n">
        <v>1734</v>
      </c>
      <c r="B1735" s="3" t="s">
        <v>3022</v>
      </c>
      <c r="C1735" s="3" t="s">
        <v>3023</v>
      </c>
      <c r="D1735" s="3" t="s">
        <v>3024</v>
      </c>
      <c r="E1735" s="3" t="s">
        <v>1374</v>
      </c>
      <c r="F1735" s="9" t="n">
        <v>45392</v>
      </c>
      <c r="G1735" s="10" t="s">
        <v>349</v>
      </c>
      <c r="H1735" s="11" t="n">
        <v>45392.375</v>
      </c>
      <c r="I1735" s="3" t="s">
        <v>1086</v>
      </c>
      <c r="J1735" s="1" t="s">
        <v>157</v>
      </c>
      <c r="K1735" s="3" t="s">
        <v>3956</v>
      </c>
      <c r="L1735" s="3" t="s">
        <v>183</v>
      </c>
    </row>
    <row r="1736" customFormat="false" ht="18.7" hidden="false" customHeight="true" outlineLevel="0" collapsed="false">
      <c r="A1736" s="8" t="n">
        <v>1735</v>
      </c>
      <c r="B1736" s="3" t="s">
        <v>3022</v>
      </c>
      <c r="C1736" s="3" t="s">
        <v>3023</v>
      </c>
      <c r="D1736" s="3" t="s">
        <v>3024</v>
      </c>
      <c r="E1736" s="3" t="s">
        <v>1374</v>
      </c>
      <c r="F1736" s="9" t="n">
        <v>45393</v>
      </c>
      <c r="G1736" s="10" t="s">
        <v>349</v>
      </c>
      <c r="H1736" s="11" t="n">
        <v>45393.375</v>
      </c>
      <c r="I1736" s="3" t="s">
        <v>1086</v>
      </c>
      <c r="J1736" s="1" t="s">
        <v>157</v>
      </c>
      <c r="K1736" s="3" t="s">
        <v>3957</v>
      </c>
      <c r="L1736" s="3" t="s">
        <v>183</v>
      </c>
    </row>
    <row r="1737" customFormat="false" ht="18.7" hidden="false" customHeight="true" outlineLevel="0" collapsed="false">
      <c r="A1737" s="8" t="n">
        <v>1736</v>
      </c>
      <c r="B1737" s="3" t="s">
        <v>3483</v>
      </c>
      <c r="C1737" s="3" t="s">
        <v>3484</v>
      </c>
      <c r="D1737" s="3" t="s">
        <v>3485</v>
      </c>
      <c r="E1737" s="3" t="s">
        <v>332</v>
      </c>
      <c r="F1737" s="9" t="n">
        <v>45394</v>
      </c>
      <c r="G1737" s="10" t="s">
        <v>930</v>
      </c>
      <c r="H1737" s="11" t="n">
        <v>45394.3541666667</v>
      </c>
      <c r="I1737" s="3" t="s">
        <v>486</v>
      </c>
      <c r="J1737" s="1" t="s">
        <v>157</v>
      </c>
      <c r="K1737" s="3" t="s">
        <v>3956</v>
      </c>
      <c r="L1737" s="3" t="s">
        <v>183</v>
      </c>
    </row>
    <row r="1738" customFormat="false" ht="18.7" hidden="false" customHeight="true" outlineLevel="0" collapsed="false">
      <c r="A1738" s="8" t="n">
        <v>1737</v>
      </c>
      <c r="B1738" s="3" t="s">
        <v>3958</v>
      </c>
      <c r="C1738" s="3" t="s">
        <v>3959</v>
      </c>
      <c r="D1738" s="3" t="s">
        <v>3960</v>
      </c>
      <c r="E1738" s="3" t="s">
        <v>154</v>
      </c>
      <c r="F1738" s="9" t="n">
        <v>45397</v>
      </c>
      <c r="G1738" s="10" t="s">
        <v>196</v>
      </c>
      <c r="H1738" s="11" t="n">
        <v>45397.4375</v>
      </c>
      <c r="I1738" s="3" t="s">
        <v>359</v>
      </c>
      <c r="J1738" s="1" t="s">
        <v>157</v>
      </c>
      <c r="K1738" s="3" t="s">
        <v>188</v>
      </c>
      <c r="L1738" s="3" t="s">
        <v>183</v>
      </c>
    </row>
    <row r="1739" customFormat="false" ht="18.7" hidden="false" customHeight="true" outlineLevel="0" collapsed="false">
      <c r="A1739" s="8" t="n">
        <v>1738</v>
      </c>
      <c r="B1739" s="3" t="s">
        <v>3958</v>
      </c>
      <c r="C1739" s="3" t="s">
        <v>3959</v>
      </c>
      <c r="D1739" s="3" t="s">
        <v>3960</v>
      </c>
      <c r="E1739" s="3" t="s">
        <v>154</v>
      </c>
      <c r="F1739" s="9" t="n">
        <v>45397</v>
      </c>
      <c r="G1739" s="10" t="s">
        <v>754</v>
      </c>
      <c r="H1739" s="11" t="n">
        <v>45397.4381944444</v>
      </c>
      <c r="I1739" s="3" t="s">
        <v>161</v>
      </c>
      <c r="J1739" s="1" t="s">
        <v>157</v>
      </c>
      <c r="K1739" s="3" t="s">
        <v>188</v>
      </c>
      <c r="L1739" s="3" t="s">
        <v>183</v>
      </c>
    </row>
    <row r="1740" customFormat="false" ht="18.7" hidden="false" customHeight="true" outlineLevel="0" collapsed="false">
      <c r="A1740" s="8" t="n">
        <v>1739</v>
      </c>
      <c r="B1740" s="3" t="s">
        <v>3961</v>
      </c>
      <c r="C1740" s="3" t="s">
        <v>3962</v>
      </c>
      <c r="D1740" s="3" t="s">
        <v>3963</v>
      </c>
      <c r="E1740" s="3" t="s">
        <v>154</v>
      </c>
      <c r="F1740" s="9" t="n">
        <v>45398</v>
      </c>
      <c r="G1740" s="10" t="s">
        <v>242</v>
      </c>
      <c r="H1740" s="11" t="n">
        <v>45398.4791666667</v>
      </c>
      <c r="I1740" s="3" t="s">
        <v>156</v>
      </c>
      <c r="J1740" s="1" t="s">
        <v>157</v>
      </c>
      <c r="K1740" s="3" t="s">
        <v>188</v>
      </c>
      <c r="L1740" s="3" t="s">
        <v>183</v>
      </c>
    </row>
    <row r="1741" customFormat="false" ht="18.7" hidden="false" customHeight="true" outlineLevel="0" collapsed="false">
      <c r="A1741" s="8" t="n">
        <v>1740</v>
      </c>
      <c r="B1741" s="3" t="s">
        <v>3961</v>
      </c>
      <c r="C1741" s="3" t="s">
        <v>3962</v>
      </c>
      <c r="D1741" s="3" t="s">
        <v>3963</v>
      </c>
      <c r="E1741" s="3" t="s">
        <v>154</v>
      </c>
      <c r="F1741" s="9" t="n">
        <v>45398</v>
      </c>
      <c r="G1741" s="10" t="s">
        <v>243</v>
      </c>
      <c r="H1741" s="11" t="n">
        <v>45398.4798611111</v>
      </c>
      <c r="I1741" s="3" t="s">
        <v>161</v>
      </c>
      <c r="J1741" s="1" t="s">
        <v>157</v>
      </c>
      <c r="K1741" s="3" t="s">
        <v>188</v>
      </c>
      <c r="L1741" s="3" t="s">
        <v>162</v>
      </c>
    </row>
    <row r="1742" customFormat="false" ht="18.7" hidden="false" customHeight="true" outlineLevel="0" collapsed="false">
      <c r="A1742" s="8" t="n">
        <v>1741</v>
      </c>
      <c r="B1742" s="3" t="s">
        <v>3964</v>
      </c>
      <c r="C1742" s="3" t="s">
        <v>3965</v>
      </c>
      <c r="D1742" s="3" t="s">
        <v>3966</v>
      </c>
      <c r="E1742" s="3" t="s">
        <v>154</v>
      </c>
      <c r="F1742" s="9" t="n">
        <v>45398</v>
      </c>
      <c r="G1742" s="10" t="s">
        <v>333</v>
      </c>
      <c r="H1742" s="11" t="n">
        <v>45398.5625</v>
      </c>
      <c r="I1742" s="3" t="s">
        <v>359</v>
      </c>
      <c r="J1742" s="1" t="s">
        <v>157</v>
      </c>
      <c r="K1742" s="3" t="s">
        <v>188</v>
      </c>
      <c r="L1742" s="3" t="s">
        <v>183</v>
      </c>
    </row>
    <row r="1743" customFormat="false" ht="18.7" hidden="false" customHeight="true" outlineLevel="0" collapsed="false">
      <c r="A1743" s="8" t="n">
        <v>1742</v>
      </c>
      <c r="B1743" s="3" t="s">
        <v>3964</v>
      </c>
      <c r="C1743" s="3" t="s">
        <v>3965</v>
      </c>
      <c r="D1743" s="3" t="s">
        <v>3966</v>
      </c>
      <c r="E1743" s="3" t="s">
        <v>154</v>
      </c>
      <c r="F1743" s="9" t="n">
        <v>45398</v>
      </c>
      <c r="G1743" s="10" t="s">
        <v>371</v>
      </c>
      <c r="H1743" s="11" t="n">
        <v>45398.5631944444</v>
      </c>
      <c r="I1743" s="3" t="s">
        <v>161</v>
      </c>
      <c r="J1743" s="1" t="s">
        <v>157</v>
      </c>
      <c r="K1743" s="3" t="s">
        <v>188</v>
      </c>
      <c r="L1743" s="3" t="s">
        <v>183</v>
      </c>
    </row>
    <row r="1744" customFormat="false" ht="18.7" hidden="false" customHeight="true" outlineLevel="0" collapsed="false">
      <c r="A1744" s="8" t="n">
        <v>1743</v>
      </c>
      <c r="B1744" s="3" t="s">
        <v>3967</v>
      </c>
      <c r="C1744" s="3" t="s">
        <v>3968</v>
      </c>
      <c r="D1744" s="3" t="s">
        <v>3969</v>
      </c>
      <c r="E1744" s="3" t="s">
        <v>154</v>
      </c>
      <c r="F1744" s="9" t="n">
        <v>45399</v>
      </c>
      <c r="G1744" s="10" t="s">
        <v>311</v>
      </c>
      <c r="H1744" s="11" t="n">
        <v>45399.4166666667</v>
      </c>
      <c r="I1744" s="3" t="s">
        <v>156</v>
      </c>
      <c r="J1744" s="1" t="s">
        <v>157</v>
      </c>
      <c r="K1744" s="3" t="s">
        <v>188</v>
      </c>
      <c r="L1744" s="3" t="s">
        <v>159</v>
      </c>
    </row>
    <row r="1745" customFormat="false" ht="18.7" hidden="false" customHeight="true" outlineLevel="0" collapsed="false">
      <c r="A1745" s="8" t="n">
        <v>1744</v>
      </c>
      <c r="B1745" s="3" t="s">
        <v>3967</v>
      </c>
      <c r="C1745" s="3" t="s">
        <v>3968</v>
      </c>
      <c r="D1745" s="3" t="s">
        <v>3969</v>
      </c>
      <c r="E1745" s="3" t="s">
        <v>154</v>
      </c>
      <c r="F1745" s="9" t="n">
        <v>45399</v>
      </c>
      <c r="G1745" s="10" t="s">
        <v>312</v>
      </c>
      <c r="H1745" s="11" t="n">
        <v>45399.4173611111</v>
      </c>
      <c r="I1745" s="3" t="s">
        <v>161</v>
      </c>
      <c r="J1745" s="1" t="s">
        <v>157</v>
      </c>
      <c r="K1745" s="3" t="s">
        <v>188</v>
      </c>
      <c r="L1745" s="3" t="s">
        <v>162</v>
      </c>
    </row>
    <row r="1746" customFormat="false" ht="18.7" hidden="false" customHeight="true" outlineLevel="0" collapsed="false">
      <c r="A1746" s="8" t="n">
        <v>1745</v>
      </c>
      <c r="B1746" s="3" t="s">
        <v>3970</v>
      </c>
      <c r="C1746" s="3" t="s">
        <v>3971</v>
      </c>
      <c r="D1746" s="3" t="s">
        <v>3972</v>
      </c>
      <c r="E1746" s="3" t="s">
        <v>223</v>
      </c>
      <c r="F1746" s="9" t="n">
        <v>45399</v>
      </c>
      <c r="G1746" s="10" t="s">
        <v>196</v>
      </c>
      <c r="H1746" s="11" t="n">
        <v>45399.4375</v>
      </c>
      <c r="I1746" s="3" t="s">
        <v>359</v>
      </c>
      <c r="J1746" s="1" t="s">
        <v>157</v>
      </c>
      <c r="K1746" s="3" t="s">
        <v>188</v>
      </c>
      <c r="L1746" s="3" t="s">
        <v>159</v>
      </c>
    </row>
    <row r="1747" customFormat="false" ht="18.7" hidden="false" customHeight="true" outlineLevel="0" collapsed="false">
      <c r="A1747" s="8" t="n">
        <v>1746</v>
      </c>
      <c r="B1747" s="3" t="s">
        <v>3973</v>
      </c>
      <c r="C1747" s="3" t="s">
        <v>3974</v>
      </c>
      <c r="D1747" s="3" t="s">
        <v>3975</v>
      </c>
      <c r="E1747" s="3" t="s">
        <v>154</v>
      </c>
      <c r="F1747" s="9" t="n">
        <v>45399</v>
      </c>
      <c r="G1747" s="10" t="s">
        <v>167</v>
      </c>
      <c r="H1747" s="11" t="n">
        <v>45399.46875</v>
      </c>
      <c r="I1747" s="3" t="s">
        <v>182</v>
      </c>
      <c r="J1747" s="1" t="s">
        <v>157</v>
      </c>
      <c r="K1747" s="3" t="s">
        <v>188</v>
      </c>
      <c r="L1747" s="3" t="s">
        <v>183</v>
      </c>
    </row>
    <row r="1748" customFormat="false" ht="18.7" hidden="false" customHeight="true" outlineLevel="0" collapsed="false">
      <c r="A1748" s="8" t="n">
        <v>1747</v>
      </c>
      <c r="B1748" s="3" t="s">
        <v>3976</v>
      </c>
      <c r="C1748" s="3" t="s">
        <v>3977</v>
      </c>
      <c r="D1748" s="3" t="s">
        <v>3978</v>
      </c>
      <c r="E1748" s="3" t="s">
        <v>166</v>
      </c>
      <c r="F1748" s="9" t="n">
        <v>45399</v>
      </c>
      <c r="G1748" s="10" t="s">
        <v>167</v>
      </c>
      <c r="H1748" s="11" t="n">
        <v>45399.46875</v>
      </c>
      <c r="I1748" s="3" t="s">
        <v>182</v>
      </c>
      <c r="J1748" s="1" t="s">
        <v>157</v>
      </c>
      <c r="K1748" s="3" t="s">
        <v>188</v>
      </c>
      <c r="L1748" s="3" t="s">
        <v>183</v>
      </c>
    </row>
    <row r="1749" customFormat="false" ht="18.7" hidden="false" customHeight="true" outlineLevel="0" collapsed="false">
      <c r="A1749" s="8" t="n">
        <v>1748</v>
      </c>
      <c r="B1749" s="3" t="s">
        <v>3979</v>
      </c>
      <c r="C1749" s="3" t="s">
        <v>3980</v>
      </c>
      <c r="D1749" s="3" t="s">
        <v>3981</v>
      </c>
      <c r="E1749" s="3" t="s">
        <v>3982</v>
      </c>
      <c r="F1749" s="9" t="n">
        <v>45399</v>
      </c>
      <c r="G1749" s="10" t="s">
        <v>206</v>
      </c>
      <c r="H1749" s="11" t="n">
        <v>45399.5520833333</v>
      </c>
      <c r="I1749" s="3" t="s">
        <v>334</v>
      </c>
      <c r="J1749" s="1" t="s">
        <v>157</v>
      </c>
      <c r="K1749" s="3" t="s">
        <v>188</v>
      </c>
      <c r="L1749" s="3" t="s">
        <v>183</v>
      </c>
    </row>
    <row r="1750" customFormat="false" ht="18.7" hidden="false" customHeight="true" outlineLevel="0" collapsed="false">
      <c r="A1750" s="8" t="n">
        <v>1749</v>
      </c>
      <c r="B1750" s="3" t="s">
        <v>3983</v>
      </c>
      <c r="C1750" s="3" t="s">
        <v>3984</v>
      </c>
      <c r="D1750" s="3" t="s">
        <v>3985</v>
      </c>
      <c r="E1750" s="3" t="s">
        <v>154</v>
      </c>
      <c r="F1750" s="9" t="n">
        <v>45399</v>
      </c>
      <c r="G1750" s="10" t="s">
        <v>333</v>
      </c>
      <c r="H1750" s="11" t="n">
        <v>45399.5625</v>
      </c>
      <c r="I1750" s="3" t="s">
        <v>359</v>
      </c>
      <c r="J1750" s="1" t="s">
        <v>157</v>
      </c>
      <c r="K1750" s="3" t="s">
        <v>188</v>
      </c>
      <c r="L1750" s="3" t="s">
        <v>159</v>
      </c>
    </row>
    <row r="1751" customFormat="false" ht="18.7" hidden="false" customHeight="true" outlineLevel="0" collapsed="false">
      <c r="A1751" s="8" t="n">
        <v>1750</v>
      </c>
      <c r="B1751" s="3" t="s">
        <v>3983</v>
      </c>
      <c r="C1751" s="3" t="s">
        <v>3984</v>
      </c>
      <c r="D1751" s="3" t="s">
        <v>3985</v>
      </c>
      <c r="E1751" s="3" t="s">
        <v>154</v>
      </c>
      <c r="F1751" s="9" t="n">
        <v>45399</v>
      </c>
      <c r="G1751" s="10" t="s">
        <v>371</v>
      </c>
      <c r="H1751" s="11" t="n">
        <v>45399.5631944444</v>
      </c>
      <c r="I1751" s="3" t="s">
        <v>161</v>
      </c>
      <c r="J1751" s="1" t="s">
        <v>157</v>
      </c>
      <c r="K1751" s="3" t="s">
        <v>188</v>
      </c>
      <c r="L1751" s="3" t="s">
        <v>159</v>
      </c>
    </row>
    <row r="1752" customFormat="false" ht="18.7" hidden="false" customHeight="true" outlineLevel="0" collapsed="false">
      <c r="A1752" s="8" t="n">
        <v>1751</v>
      </c>
      <c r="B1752" s="3" t="s">
        <v>3986</v>
      </c>
      <c r="C1752" s="3" t="s">
        <v>3987</v>
      </c>
      <c r="D1752" s="3" t="s">
        <v>3988</v>
      </c>
      <c r="E1752" s="3" t="s">
        <v>154</v>
      </c>
      <c r="F1752" s="9" t="n">
        <v>45399</v>
      </c>
      <c r="G1752" s="10" t="s">
        <v>213</v>
      </c>
      <c r="H1752" s="11" t="n">
        <v>45399.59375</v>
      </c>
      <c r="I1752" s="3" t="s">
        <v>359</v>
      </c>
      <c r="J1752" s="1" t="s">
        <v>157</v>
      </c>
      <c r="K1752" s="3" t="s">
        <v>188</v>
      </c>
      <c r="L1752" s="3" t="s">
        <v>162</v>
      </c>
    </row>
    <row r="1753" customFormat="false" ht="18.7" hidden="false" customHeight="true" outlineLevel="0" collapsed="false">
      <c r="A1753" s="8" t="n">
        <v>1752</v>
      </c>
      <c r="B1753" s="3" t="s">
        <v>3989</v>
      </c>
      <c r="C1753" s="3" t="s">
        <v>3990</v>
      </c>
      <c r="D1753" s="3" t="s">
        <v>3991</v>
      </c>
      <c r="E1753" s="3" t="s">
        <v>154</v>
      </c>
      <c r="F1753" s="9" t="n">
        <v>45399</v>
      </c>
      <c r="G1753" s="10" t="s">
        <v>296</v>
      </c>
      <c r="H1753" s="11" t="n">
        <v>45399.6354166667</v>
      </c>
      <c r="I1753" s="3" t="s">
        <v>156</v>
      </c>
      <c r="J1753" s="1" t="s">
        <v>157</v>
      </c>
      <c r="K1753" s="3" t="s">
        <v>188</v>
      </c>
      <c r="L1753" s="3" t="s">
        <v>159</v>
      </c>
    </row>
    <row r="1754" customFormat="false" ht="18.7" hidden="false" customHeight="true" outlineLevel="0" collapsed="false">
      <c r="A1754" s="8" t="n">
        <v>1753</v>
      </c>
      <c r="B1754" s="3" t="s">
        <v>3989</v>
      </c>
      <c r="C1754" s="3" t="s">
        <v>3990</v>
      </c>
      <c r="D1754" s="3" t="s">
        <v>3991</v>
      </c>
      <c r="E1754" s="3" t="s">
        <v>154</v>
      </c>
      <c r="F1754" s="9" t="n">
        <v>45399</v>
      </c>
      <c r="G1754" s="10" t="s">
        <v>297</v>
      </c>
      <c r="H1754" s="11" t="n">
        <v>45399.6361111111</v>
      </c>
      <c r="I1754" s="3" t="s">
        <v>161</v>
      </c>
      <c r="J1754" s="1" t="s">
        <v>157</v>
      </c>
      <c r="K1754" s="3" t="s">
        <v>188</v>
      </c>
      <c r="L1754" s="3" t="s">
        <v>162</v>
      </c>
    </row>
    <row r="1755" customFormat="false" ht="18.7" hidden="false" customHeight="true" outlineLevel="0" collapsed="false">
      <c r="A1755" s="8" t="n">
        <v>1754</v>
      </c>
      <c r="B1755" s="3" t="s">
        <v>3992</v>
      </c>
      <c r="C1755" s="3" t="s">
        <v>3993</v>
      </c>
      <c r="D1755" s="3" t="s">
        <v>3994</v>
      </c>
      <c r="E1755" s="3" t="s">
        <v>154</v>
      </c>
      <c r="F1755" s="9" t="n">
        <v>45400</v>
      </c>
      <c r="G1755" s="10" t="s">
        <v>349</v>
      </c>
      <c r="H1755" s="11" t="n">
        <v>45400.375</v>
      </c>
      <c r="I1755" s="3" t="s">
        <v>359</v>
      </c>
      <c r="J1755" s="1" t="s">
        <v>157</v>
      </c>
      <c r="K1755" s="3" t="s">
        <v>188</v>
      </c>
      <c r="L1755" s="3" t="s">
        <v>183</v>
      </c>
    </row>
    <row r="1756" customFormat="false" ht="18.7" hidden="false" customHeight="true" outlineLevel="0" collapsed="false">
      <c r="A1756" s="8" t="n">
        <v>1755</v>
      </c>
      <c r="B1756" s="3" t="s">
        <v>3992</v>
      </c>
      <c r="C1756" s="3" t="s">
        <v>3993</v>
      </c>
      <c r="D1756" s="3" t="s">
        <v>3994</v>
      </c>
      <c r="E1756" s="3" t="s">
        <v>154</v>
      </c>
      <c r="F1756" s="9" t="n">
        <v>45400</v>
      </c>
      <c r="G1756" s="10" t="s">
        <v>360</v>
      </c>
      <c r="H1756" s="11" t="n">
        <v>45400.3756944444</v>
      </c>
      <c r="I1756" s="3" t="s">
        <v>161</v>
      </c>
      <c r="J1756" s="1" t="s">
        <v>157</v>
      </c>
      <c r="K1756" s="3" t="s">
        <v>188</v>
      </c>
      <c r="L1756" s="3" t="s">
        <v>183</v>
      </c>
    </row>
    <row r="1757" customFormat="false" ht="18.7" hidden="false" customHeight="true" outlineLevel="0" collapsed="false">
      <c r="A1757" s="8" t="n">
        <v>1756</v>
      </c>
      <c r="B1757" s="3" t="s">
        <v>3995</v>
      </c>
      <c r="C1757" s="3" t="s">
        <v>3996</v>
      </c>
      <c r="D1757" s="3" t="s">
        <v>3997</v>
      </c>
      <c r="E1757" s="3" t="s">
        <v>154</v>
      </c>
      <c r="F1757" s="9" t="n">
        <v>45400</v>
      </c>
      <c r="G1757" s="10" t="s">
        <v>187</v>
      </c>
      <c r="H1757" s="11" t="n">
        <v>45400.40625</v>
      </c>
      <c r="I1757" s="3" t="s">
        <v>359</v>
      </c>
      <c r="J1757" s="1" t="s">
        <v>157</v>
      </c>
      <c r="K1757" s="3" t="s">
        <v>188</v>
      </c>
      <c r="L1757" s="3" t="s">
        <v>159</v>
      </c>
    </row>
    <row r="1758" customFormat="false" ht="18.7" hidden="false" customHeight="true" outlineLevel="0" collapsed="false">
      <c r="A1758" s="8" t="n">
        <v>1757</v>
      </c>
      <c r="B1758" s="3" t="s">
        <v>3998</v>
      </c>
      <c r="C1758" s="3" t="s">
        <v>3999</v>
      </c>
      <c r="D1758" s="3" t="s">
        <v>4000</v>
      </c>
      <c r="E1758" s="3" t="s">
        <v>154</v>
      </c>
      <c r="F1758" s="9" t="n">
        <v>45400</v>
      </c>
      <c r="G1758" s="10" t="s">
        <v>196</v>
      </c>
      <c r="H1758" s="11" t="n">
        <v>45400.4375</v>
      </c>
      <c r="I1758" s="3" t="s">
        <v>359</v>
      </c>
      <c r="J1758" s="1" t="s">
        <v>157</v>
      </c>
      <c r="K1758" s="3" t="s">
        <v>188</v>
      </c>
      <c r="L1758" s="3" t="s">
        <v>183</v>
      </c>
    </row>
    <row r="1759" customFormat="false" ht="18.7" hidden="false" customHeight="true" outlineLevel="0" collapsed="false">
      <c r="A1759" s="8" t="n">
        <v>1758</v>
      </c>
      <c r="B1759" s="3" t="s">
        <v>3998</v>
      </c>
      <c r="C1759" s="3" t="s">
        <v>3999</v>
      </c>
      <c r="D1759" s="3" t="s">
        <v>4000</v>
      </c>
      <c r="E1759" s="3" t="s">
        <v>154</v>
      </c>
      <c r="F1759" s="9" t="n">
        <v>45400</v>
      </c>
      <c r="G1759" s="10" t="s">
        <v>754</v>
      </c>
      <c r="H1759" s="11" t="n">
        <v>45400.4381944444</v>
      </c>
      <c r="I1759" s="3" t="s">
        <v>161</v>
      </c>
      <c r="J1759" s="1" t="s">
        <v>157</v>
      </c>
      <c r="K1759" s="3" t="s">
        <v>188</v>
      </c>
      <c r="L1759" s="3" t="s">
        <v>183</v>
      </c>
    </row>
    <row r="1760" customFormat="false" ht="18.7" hidden="false" customHeight="true" outlineLevel="0" collapsed="false">
      <c r="A1760" s="8" t="n">
        <v>1759</v>
      </c>
      <c r="B1760" s="3" t="s">
        <v>961</v>
      </c>
      <c r="C1760" s="3" t="s">
        <v>962</v>
      </c>
      <c r="D1760" s="3" t="s">
        <v>963</v>
      </c>
      <c r="E1760" s="3" t="s">
        <v>421</v>
      </c>
      <c r="F1760" s="9" t="n">
        <v>45400</v>
      </c>
      <c r="G1760" s="10" t="s">
        <v>333</v>
      </c>
      <c r="H1760" s="11" t="n">
        <v>45400.5625</v>
      </c>
      <c r="I1760" s="3" t="s">
        <v>334</v>
      </c>
      <c r="J1760" s="1" t="s">
        <v>157</v>
      </c>
      <c r="K1760" s="3" t="s">
        <v>188</v>
      </c>
      <c r="L1760" s="3" t="s">
        <v>159</v>
      </c>
    </row>
    <row r="1761" customFormat="false" ht="18.7" hidden="false" customHeight="true" outlineLevel="0" collapsed="false">
      <c r="A1761" s="8" t="n">
        <v>1760</v>
      </c>
      <c r="B1761" s="3" t="s">
        <v>4001</v>
      </c>
      <c r="C1761" s="3" t="s">
        <v>4002</v>
      </c>
      <c r="D1761" s="3" t="s">
        <v>4003</v>
      </c>
      <c r="E1761" s="3" t="s">
        <v>154</v>
      </c>
      <c r="F1761" s="9" t="n">
        <v>45401</v>
      </c>
      <c r="G1761" s="10" t="s">
        <v>349</v>
      </c>
      <c r="H1761" s="11" t="n">
        <v>45401.375</v>
      </c>
      <c r="I1761" s="3" t="s">
        <v>359</v>
      </c>
      <c r="J1761" s="1" t="s">
        <v>157</v>
      </c>
      <c r="K1761" s="3" t="s">
        <v>188</v>
      </c>
      <c r="L1761" s="3" t="s">
        <v>183</v>
      </c>
    </row>
    <row r="1762" customFormat="false" ht="18.7" hidden="false" customHeight="true" outlineLevel="0" collapsed="false">
      <c r="A1762" s="8" t="n">
        <v>1761</v>
      </c>
      <c r="B1762" s="3" t="s">
        <v>4001</v>
      </c>
      <c r="C1762" s="3" t="s">
        <v>4002</v>
      </c>
      <c r="D1762" s="3" t="s">
        <v>4003</v>
      </c>
      <c r="E1762" s="3" t="s">
        <v>154</v>
      </c>
      <c r="F1762" s="9" t="n">
        <v>45401</v>
      </c>
      <c r="G1762" s="10" t="s">
        <v>360</v>
      </c>
      <c r="H1762" s="11" t="n">
        <v>45401.3756944445</v>
      </c>
      <c r="I1762" s="3" t="s">
        <v>161</v>
      </c>
      <c r="J1762" s="1" t="s">
        <v>157</v>
      </c>
      <c r="K1762" s="3" t="s">
        <v>188</v>
      </c>
      <c r="L1762" s="3" t="s">
        <v>183</v>
      </c>
    </row>
    <row r="1763" customFormat="false" ht="18.7" hidden="false" customHeight="true" outlineLevel="0" collapsed="false">
      <c r="A1763" s="8" t="n">
        <v>1762</v>
      </c>
      <c r="B1763" s="3" t="s">
        <v>4004</v>
      </c>
      <c r="C1763" s="3" t="s">
        <v>4005</v>
      </c>
      <c r="D1763" s="3" t="s">
        <v>4006</v>
      </c>
      <c r="E1763" s="3" t="s">
        <v>154</v>
      </c>
      <c r="F1763" s="9" t="n">
        <v>45401</v>
      </c>
      <c r="G1763" s="10" t="s">
        <v>187</v>
      </c>
      <c r="H1763" s="11" t="n">
        <v>45401.40625</v>
      </c>
      <c r="I1763" s="3" t="s">
        <v>359</v>
      </c>
      <c r="J1763" s="1" t="s">
        <v>157</v>
      </c>
      <c r="K1763" s="3" t="s">
        <v>188</v>
      </c>
      <c r="L1763" s="3" t="s">
        <v>183</v>
      </c>
    </row>
    <row r="1764" customFormat="false" ht="18.7" hidden="false" customHeight="true" outlineLevel="0" collapsed="false">
      <c r="A1764" s="8" t="n">
        <v>1763</v>
      </c>
      <c r="B1764" s="3" t="s">
        <v>4004</v>
      </c>
      <c r="C1764" s="3" t="s">
        <v>4005</v>
      </c>
      <c r="D1764" s="3" t="s">
        <v>4006</v>
      </c>
      <c r="E1764" s="3" t="s">
        <v>154</v>
      </c>
      <c r="F1764" s="9" t="n">
        <v>45401</v>
      </c>
      <c r="G1764" s="10" t="s">
        <v>189</v>
      </c>
      <c r="H1764" s="11" t="n">
        <v>45401.4069444444</v>
      </c>
      <c r="I1764" s="3" t="s">
        <v>161</v>
      </c>
      <c r="J1764" s="1" t="s">
        <v>157</v>
      </c>
      <c r="K1764" s="3" t="s">
        <v>188</v>
      </c>
      <c r="L1764" s="3" t="s">
        <v>183</v>
      </c>
    </row>
    <row r="1765" customFormat="false" ht="18.7" hidden="false" customHeight="true" outlineLevel="0" collapsed="false">
      <c r="A1765" s="8" t="n">
        <v>1764</v>
      </c>
      <c r="B1765" s="3" t="s">
        <v>3961</v>
      </c>
      <c r="C1765" s="3" t="s">
        <v>3962</v>
      </c>
      <c r="D1765" s="3" t="s">
        <v>3963</v>
      </c>
      <c r="E1765" s="3" t="s">
        <v>154</v>
      </c>
      <c r="F1765" s="9" t="n">
        <v>45401</v>
      </c>
      <c r="G1765" s="10" t="s">
        <v>196</v>
      </c>
      <c r="H1765" s="11" t="n">
        <v>45401.4375</v>
      </c>
      <c r="I1765" s="3" t="s">
        <v>359</v>
      </c>
      <c r="J1765" s="1" t="s">
        <v>157</v>
      </c>
      <c r="K1765" s="3" t="s">
        <v>188</v>
      </c>
      <c r="L1765" s="3" t="s">
        <v>162</v>
      </c>
    </row>
    <row r="1766" customFormat="false" ht="18.7" hidden="false" customHeight="true" outlineLevel="0" collapsed="false">
      <c r="A1766" s="8" t="n">
        <v>1765</v>
      </c>
      <c r="B1766" s="3" t="s">
        <v>3961</v>
      </c>
      <c r="C1766" s="3" t="s">
        <v>3962</v>
      </c>
      <c r="D1766" s="3" t="s">
        <v>3963</v>
      </c>
      <c r="E1766" s="3" t="s">
        <v>154</v>
      </c>
      <c r="F1766" s="9" t="n">
        <v>45401</v>
      </c>
      <c r="G1766" s="10" t="s">
        <v>754</v>
      </c>
      <c r="H1766" s="11" t="n">
        <v>45401.4381944444</v>
      </c>
      <c r="I1766" s="3" t="s">
        <v>161</v>
      </c>
      <c r="J1766" s="1" t="s">
        <v>157</v>
      </c>
      <c r="K1766" s="3" t="s">
        <v>188</v>
      </c>
      <c r="L1766" s="3" t="s">
        <v>162</v>
      </c>
    </row>
    <row r="1767" customFormat="false" ht="18.7" hidden="false" customHeight="true" outlineLevel="0" collapsed="false">
      <c r="A1767" s="8" t="n">
        <v>1766</v>
      </c>
      <c r="B1767" s="3" t="s">
        <v>4007</v>
      </c>
      <c r="C1767" s="3" t="s">
        <v>983</v>
      </c>
      <c r="D1767" s="3" t="s">
        <v>984</v>
      </c>
      <c r="E1767" s="3" t="s">
        <v>154</v>
      </c>
      <c r="F1767" s="9" t="n">
        <v>45401</v>
      </c>
      <c r="G1767" s="10" t="s">
        <v>167</v>
      </c>
      <c r="H1767" s="11" t="n">
        <v>45401.46875</v>
      </c>
      <c r="I1767" s="3" t="s">
        <v>306</v>
      </c>
      <c r="J1767" s="1" t="s">
        <v>157</v>
      </c>
      <c r="K1767" s="3" t="s">
        <v>188</v>
      </c>
      <c r="L1767" s="3" t="s">
        <v>183</v>
      </c>
    </row>
    <row r="1768" customFormat="false" ht="18.7" hidden="false" customHeight="true" outlineLevel="0" collapsed="false">
      <c r="A1768" s="8" t="n">
        <v>1767</v>
      </c>
      <c r="B1768" s="3" t="s">
        <v>4008</v>
      </c>
      <c r="C1768" s="3" t="s">
        <v>4009</v>
      </c>
      <c r="D1768" s="3" t="s">
        <v>4010</v>
      </c>
      <c r="E1768" s="3" t="s">
        <v>154</v>
      </c>
      <c r="F1768" s="9" t="n">
        <v>45401</v>
      </c>
      <c r="G1768" s="10" t="s">
        <v>333</v>
      </c>
      <c r="H1768" s="11" t="n">
        <v>45401.5625</v>
      </c>
      <c r="I1768" s="3" t="s">
        <v>359</v>
      </c>
      <c r="J1768" s="1" t="s">
        <v>157</v>
      </c>
      <c r="K1768" s="3" t="s">
        <v>188</v>
      </c>
      <c r="L1768" s="3" t="s">
        <v>183</v>
      </c>
    </row>
    <row r="1769" customFormat="false" ht="18.7" hidden="false" customHeight="true" outlineLevel="0" collapsed="false">
      <c r="A1769" s="8" t="n">
        <v>1768</v>
      </c>
      <c r="B1769" s="3" t="s">
        <v>4008</v>
      </c>
      <c r="C1769" s="3" t="s">
        <v>4009</v>
      </c>
      <c r="D1769" s="3" t="s">
        <v>4010</v>
      </c>
      <c r="E1769" s="3" t="s">
        <v>154</v>
      </c>
      <c r="F1769" s="9" t="n">
        <v>45401</v>
      </c>
      <c r="G1769" s="10" t="s">
        <v>371</v>
      </c>
      <c r="H1769" s="11" t="n">
        <v>45401.5631944445</v>
      </c>
      <c r="I1769" s="3" t="s">
        <v>161</v>
      </c>
      <c r="J1769" s="1" t="s">
        <v>157</v>
      </c>
      <c r="K1769" s="3" t="s">
        <v>188</v>
      </c>
      <c r="L1769" s="3" t="s">
        <v>183</v>
      </c>
    </row>
    <row r="1770" customFormat="false" ht="18.7" hidden="false" customHeight="true" outlineLevel="0" collapsed="false">
      <c r="A1770" s="8" t="n">
        <v>1769</v>
      </c>
      <c r="B1770" s="3" t="s">
        <v>3979</v>
      </c>
      <c r="C1770" s="3" t="s">
        <v>3980</v>
      </c>
      <c r="D1770" s="3" t="s">
        <v>3981</v>
      </c>
      <c r="E1770" s="3" t="s">
        <v>3982</v>
      </c>
      <c r="F1770" s="9" t="n">
        <v>45401</v>
      </c>
      <c r="G1770" s="10" t="s">
        <v>213</v>
      </c>
      <c r="H1770" s="11" t="n">
        <v>45401.59375</v>
      </c>
      <c r="I1770" s="3" t="s">
        <v>334</v>
      </c>
      <c r="J1770" s="1" t="s">
        <v>157</v>
      </c>
      <c r="K1770" s="3" t="s">
        <v>188</v>
      </c>
      <c r="L1770" s="3" t="s">
        <v>496</v>
      </c>
    </row>
    <row r="1771" customFormat="false" ht="18.7" hidden="false" customHeight="true" outlineLevel="0" collapsed="false">
      <c r="A1771" s="8" t="n">
        <v>1770</v>
      </c>
      <c r="B1771" s="3" t="s">
        <v>3950</v>
      </c>
      <c r="C1771" s="3" t="s">
        <v>3951</v>
      </c>
      <c r="D1771" s="3" t="s">
        <v>3952</v>
      </c>
      <c r="E1771" s="3" t="s">
        <v>332</v>
      </c>
      <c r="F1771" s="9" t="n">
        <v>45404</v>
      </c>
      <c r="G1771" s="10" t="s">
        <v>1316</v>
      </c>
      <c r="H1771" s="11" t="n">
        <v>45404.3645833333</v>
      </c>
      <c r="I1771" s="3" t="s">
        <v>338</v>
      </c>
      <c r="J1771" s="1" t="s">
        <v>157</v>
      </c>
      <c r="K1771" s="3" t="s">
        <v>188</v>
      </c>
      <c r="L1771" s="3" t="s">
        <v>183</v>
      </c>
    </row>
    <row r="1772" customFormat="false" ht="18.7" hidden="false" customHeight="true" outlineLevel="0" collapsed="false">
      <c r="A1772" s="8" t="n">
        <v>1771</v>
      </c>
      <c r="B1772" s="3" t="s">
        <v>4011</v>
      </c>
      <c r="C1772" s="3" t="s">
        <v>4012</v>
      </c>
      <c r="D1772" s="3" t="s">
        <v>4013</v>
      </c>
      <c r="E1772" s="3" t="s">
        <v>154</v>
      </c>
      <c r="F1772" s="9" t="n">
        <v>45404</v>
      </c>
      <c r="G1772" s="10" t="s">
        <v>311</v>
      </c>
      <c r="H1772" s="11" t="n">
        <v>45404.4166666667</v>
      </c>
      <c r="I1772" s="3" t="s">
        <v>289</v>
      </c>
      <c r="J1772" s="1" t="s">
        <v>157</v>
      </c>
      <c r="K1772" s="3" t="s">
        <v>188</v>
      </c>
      <c r="L1772" s="3" t="s">
        <v>162</v>
      </c>
    </row>
    <row r="1773" customFormat="false" ht="18.7" hidden="false" customHeight="true" outlineLevel="0" collapsed="false">
      <c r="A1773" s="8" t="n">
        <v>1772</v>
      </c>
      <c r="B1773" s="3" t="s">
        <v>4011</v>
      </c>
      <c r="C1773" s="3" t="s">
        <v>4012</v>
      </c>
      <c r="D1773" s="3" t="s">
        <v>4013</v>
      </c>
      <c r="E1773" s="3" t="s">
        <v>154</v>
      </c>
      <c r="F1773" s="9" t="n">
        <v>45404</v>
      </c>
      <c r="G1773" s="10" t="s">
        <v>312</v>
      </c>
      <c r="H1773" s="11" t="n">
        <v>45404.4173611111</v>
      </c>
      <c r="I1773" s="3" t="s">
        <v>161</v>
      </c>
      <c r="J1773" s="1" t="s">
        <v>157</v>
      </c>
      <c r="K1773" s="3" t="s">
        <v>188</v>
      </c>
      <c r="L1773" s="3" t="s">
        <v>162</v>
      </c>
    </row>
    <row r="1774" customFormat="false" ht="18.7" hidden="false" customHeight="true" outlineLevel="0" collapsed="false">
      <c r="A1774" s="8" t="n">
        <v>1773</v>
      </c>
      <c r="B1774" s="3" t="s">
        <v>4014</v>
      </c>
      <c r="C1774" s="3" t="s">
        <v>4015</v>
      </c>
      <c r="D1774" s="3" t="s">
        <v>4016</v>
      </c>
      <c r="E1774" s="3" t="s">
        <v>154</v>
      </c>
      <c r="F1774" s="9" t="n">
        <v>45404</v>
      </c>
      <c r="G1774" s="10" t="s">
        <v>155</v>
      </c>
      <c r="H1774" s="11" t="n">
        <v>45404.4270833333</v>
      </c>
      <c r="I1774" s="3" t="s">
        <v>156</v>
      </c>
      <c r="J1774" s="1" t="s">
        <v>157</v>
      </c>
      <c r="K1774" s="3" t="s">
        <v>188</v>
      </c>
      <c r="L1774" s="3" t="s">
        <v>159</v>
      </c>
    </row>
    <row r="1775" customFormat="false" ht="18.7" hidden="false" customHeight="true" outlineLevel="0" collapsed="false">
      <c r="A1775" s="8" t="n">
        <v>1774</v>
      </c>
      <c r="B1775" s="3" t="s">
        <v>4017</v>
      </c>
      <c r="C1775" s="3" t="s">
        <v>4018</v>
      </c>
      <c r="D1775" s="3" t="s">
        <v>4019</v>
      </c>
      <c r="E1775" s="3" t="s">
        <v>154</v>
      </c>
      <c r="F1775" s="9" t="n">
        <v>45404</v>
      </c>
      <c r="G1775" s="10" t="s">
        <v>196</v>
      </c>
      <c r="H1775" s="11" t="n">
        <v>45404.4375</v>
      </c>
      <c r="I1775" s="3" t="s">
        <v>182</v>
      </c>
      <c r="J1775" s="1" t="s">
        <v>157</v>
      </c>
      <c r="K1775" s="3" t="s">
        <v>188</v>
      </c>
      <c r="L1775" s="3" t="s">
        <v>162</v>
      </c>
    </row>
    <row r="1776" customFormat="false" ht="18.7" hidden="false" customHeight="true" outlineLevel="0" collapsed="false">
      <c r="A1776" s="8" t="n">
        <v>1775</v>
      </c>
      <c r="B1776" s="3" t="s">
        <v>4020</v>
      </c>
      <c r="C1776" s="3" t="s">
        <v>4021</v>
      </c>
      <c r="D1776" s="3" t="s">
        <v>4022</v>
      </c>
      <c r="E1776" s="3" t="s">
        <v>166</v>
      </c>
      <c r="F1776" s="9" t="n">
        <v>45404</v>
      </c>
      <c r="G1776" s="10" t="s">
        <v>206</v>
      </c>
      <c r="H1776" s="11" t="n">
        <v>45404.5520833333</v>
      </c>
      <c r="I1776" s="3" t="s">
        <v>182</v>
      </c>
      <c r="J1776" s="1" t="s">
        <v>157</v>
      </c>
      <c r="K1776" s="3" t="s">
        <v>188</v>
      </c>
      <c r="L1776" s="3" t="s">
        <v>183</v>
      </c>
    </row>
    <row r="1777" customFormat="false" ht="18.7" hidden="false" customHeight="true" outlineLevel="0" collapsed="false">
      <c r="A1777" s="8" t="n">
        <v>1776</v>
      </c>
      <c r="B1777" s="3" t="s">
        <v>4023</v>
      </c>
      <c r="C1777" s="3" t="s">
        <v>4024</v>
      </c>
      <c r="D1777" s="3" t="s">
        <v>4025</v>
      </c>
      <c r="E1777" s="3" t="s">
        <v>154</v>
      </c>
      <c r="F1777" s="9" t="n">
        <v>45404</v>
      </c>
      <c r="G1777" s="10" t="s">
        <v>229</v>
      </c>
      <c r="H1777" s="11" t="n">
        <v>45404.65625</v>
      </c>
      <c r="I1777" s="3" t="s">
        <v>182</v>
      </c>
      <c r="J1777" s="1" t="s">
        <v>157</v>
      </c>
      <c r="K1777" s="3" t="s">
        <v>188</v>
      </c>
      <c r="L1777" s="3" t="s">
        <v>183</v>
      </c>
    </row>
    <row r="1778" customFormat="false" ht="18.7" hidden="false" customHeight="true" outlineLevel="0" collapsed="false">
      <c r="A1778" s="8"/>
      <c r="F1778" s="7"/>
      <c r="G1778" s="7"/>
      <c r="L1778" s="3"/>
    </row>
    <row r="1779" customFormat="false" ht="18.7" hidden="false" customHeight="true" outlineLevel="0" collapsed="false">
      <c r="A1779" s="8"/>
      <c r="F1779" s="7"/>
      <c r="G1779" s="7"/>
      <c r="L1779" s="3"/>
    </row>
    <row r="1780" customFormat="false" ht="18.7" hidden="false" customHeight="true" outlineLevel="0" collapsed="false">
      <c r="A1780" s="8"/>
      <c r="F1780" s="7"/>
      <c r="G1780" s="7"/>
      <c r="L1780" s="3"/>
    </row>
    <row r="1781" customFormat="false" ht="18.7" hidden="false" customHeight="true" outlineLevel="0" collapsed="false">
      <c r="A1781" s="8"/>
      <c r="F1781" s="7"/>
      <c r="G1781" s="7"/>
      <c r="L1781" s="3"/>
    </row>
    <row r="1782" customFormat="false" ht="18.7" hidden="false" customHeight="true" outlineLevel="0" collapsed="false">
      <c r="A1782" s="8"/>
      <c r="F1782" s="7"/>
      <c r="G1782" s="7"/>
      <c r="L1782" s="3"/>
    </row>
    <row r="1783" customFormat="false" ht="18.7" hidden="false" customHeight="true" outlineLevel="0" collapsed="false">
      <c r="A1783" s="8"/>
      <c r="F1783" s="7"/>
      <c r="G1783" s="7"/>
      <c r="L1783" s="3"/>
    </row>
    <row r="1784" customFormat="false" ht="18.7" hidden="false" customHeight="true" outlineLevel="0" collapsed="false">
      <c r="A1784" s="8"/>
      <c r="F1784" s="7"/>
      <c r="G1784" s="7"/>
      <c r="L1784" s="3"/>
    </row>
    <row r="1785" customFormat="false" ht="18.7" hidden="false" customHeight="true" outlineLevel="0" collapsed="false">
      <c r="A1785" s="8"/>
      <c r="F1785" s="7"/>
      <c r="G1785" s="7"/>
      <c r="L1785" s="3"/>
    </row>
    <row r="1786" customFormat="false" ht="18.7" hidden="false" customHeight="true" outlineLevel="0" collapsed="false">
      <c r="A1786" s="8"/>
      <c r="F1786" s="7"/>
      <c r="G1786" s="7"/>
      <c r="L1786" s="3"/>
    </row>
    <row r="1787" customFormat="false" ht="18.7" hidden="false" customHeight="true" outlineLevel="0" collapsed="false">
      <c r="A1787" s="8"/>
      <c r="F1787" s="7"/>
      <c r="G1787" s="7"/>
      <c r="L1787" s="3"/>
    </row>
    <row r="1788" customFormat="false" ht="18.7" hidden="false" customHeight="true" outlineLevel="0" collapsed="false">
      <c r="A1788" s="8"/>
      <c r="F1788" s="7"/>
      <c r="G1788" s="7"/>
      <c r="L1788" s="3"/>
    </row>
    <row r="1789" customFormat="false" ht="18.7" hidden="false" customHeight="true" outlineLevel="0" collapsed="false">
      <c r="A1789" s="8"/>
      <c r="F1789" s="7"/>
      <c r="G1789" s="7"/>
      <c r="L1789" s="3"/>
    </row>
    <row r="1790" customFormat="false" ht="18.7" hidden="false" customHeight="true" outlineLevel="0" collapsed="false">
      <c r="A1790" s="8"/>
      <c r="F1790" s="7"/>
      <c r="G1790" s="7"/>
      <c r="L1790" s="3"/>
    </row>
    <row r="1791" customFormat="false" ht="18.7" hidden="false" customHeight="true" outlineLevel="0" collapsed="false">
      <c r="A1791" s="8"/>
      <c r="F1791" s="7"/>
      <c r="G1791" s="7"/>
      <c r="L1791" s="3"/>
    </row>
    <row r="1792" customFormat="false" ht="18.7" hidden="false" customHeight="true" outlineLevel="0" collapsed="false">
      <c r="A1792" s="8"/>
      <c r="F1792" s="7"/>
      <c r="G1792" s="7"/>
      <c r="L1792" s="3"/>
    </row>
    <row r="1793" customFormat="false" ht="18.7" hidden="false" customHeight="true" outlineLevel="0" collapsed="false">
      <c r="A1793" s="8"/>
      <c r="F1793" s="7"/>
      <c r="G1793" s="7"/>
      <c r="L1793" s="3"/>
    </row>
    <row r="1794" customFormat="false" ht="18.7" hidden="false" customHeight="true" outlineLevel="0" collapsed="false">
      <c r="A1794" s="8"/>
      <c r="F1794" s="7"/>
      <c r="G1794" s="7"/>
      <c r="L1794" s="3"/>
    </row>
    <row r="1795" customFormat="false" ht="18.7" hidden="false" customHeight="true" outlineLevel="0" collapsed="false">
      <c r="A1795" s="8"/>
      <c r="F1795" s="7"/>
      <c r="G1795" s="7"/>
      <c r="L1795" s="3"/>
    </row>
    <row r="1796" customFormat="false" ht="18.7" hidden="false" customHeight="true" outlineLevel="0" collapsed="false">
      <c r="A1796" s="8"/>
      <c r="F1796" s="7"/>
      <c r="G1796" s="7"/>
      <c r="L1796" s="3"/>
    </row>
    <row r="1797" customFormat="false" ht="18.7" hidden="false" customHeight="true" outlineLevel="0" collapsed="false">
      <c r="A1797" s="8"/>
      <c r="F1797" s="7"/>
      <c r="G1797" s="7"/>
      <c r="L1797" s="3"/>
    </row>
    <row r="1798" customFormat="false" ht="18.7" hidden="false" customHeight="true" outlineLevel="0" collapsed="false">
      <c r="A1798" s="8"/>
      <c r="F1798" s="7"/>
      <c r="G1798" s="7"/>
      <c r="L1798" s="3"/>
    </row>
    <row r="1799" customFormat="false" ht="18.7" hidden="false" customHeight="true" outlineLevel="0" collapsed="false">
      <c r="A1799" s="8"/>
      <c r="F1799" s="7"/>
      <c r="G1799" s="7"/>
      <c r="L1799" s="3"/>
    </row>
    <row r="1800" customFormat="false" ht="18.7" hidden="false" customHeight="true" outlineLevel="0" collapsed="false">
      <c r="A1800" s="8"/>
      <c r="F1800" s="7"/>
    </row>
    <row r="1801" customFormat="false" ht="18.7" hidden="false" customHeight="true" outlineLevel="0" collapsed="false">
      <c r="A1801" s="8"/>
      <c r="F1801" s="7"/>
    </row>
    <row r="1802" customFormat="false" ht="18.7" hidden="false" customHeight="true" outlineLevel="0" collapsed="false">
      <c r="A1802" s="8"/>
      <c r="F1802" s="7"/>
    </row>
    <row r="1803" customFormat="false" ht="18.7" hidden="false" customHeight="true" outlineLevel="0" collapsed="false">
      <c r="A1803" s="8"/>
      <c r="F1803" s="7"/>
    </row>
    <row r="1804" customFormat="false" ht="18.7" hidden="false" customHeight="true" outlineLevel="0" collapsed="false">
      <c r="A1804" s="8"/>
      <c r="F1804" s="7"/>
    </row>
    <row r="1805" customFormat="false" ht="18.7" hidden="false" customHeight="true" outlineLevel="0" collapsed="false">
      <c r="A1805" s="8"/>
      <c r="F1805" s="7"/>
    </row>
    <row r="1806" customFormat="false" ht="18.7" hidden="false" customHeight="true" outlineLevel="0" collapsed="false">
      <c r="A1806" s="8"/>
      <c r="F1806" s="7"/>
    </row>
    <row r="1807" customFormat="false" ht="18.7" hidden="false" customHeight="true" outlineLevel="0" collapsed="false">
      <c r="A1807" s="8"/>
      <c r="F1807" s="7"/>
    </row>
    <row r="1808" customFormat="false" ht="18.7" hidden="false" customHeight="true" outlineLevel="0" collapsed="false">
      <c r="A1808" s="8"/>
      <c r="F1808" s="7"/>
    </row>
    <row r="1809" customFormat="false" ht="18.7" hidden="false" customHeight="true" outlineLevel="0" collapsed="false">
      <c r="A1809" s="8"/>
      <c r="F1809" s="7"/>
    </row>
    <row r="1810" customFormat="false" ht="18.7" hidden="false" customHeight="true" outlineLevel="0" collapsed="false">
      <c r="A1810" s="8"/>
      <c r="F1810" s="7"/>
    </row>
    <row r="1811" customFormat="false" ht="18.7" hidden="false" customHeight="true" outlineLevel="0" collapsed="false">
      <c r="A1811" s="8"/>
      <c r="F1811" s="7"/>
    </row>
    <row r="1812" customFormat="false" ht="18.7" hidden="false" customHeight="true" outlineLevel="0" collapsed="false">
      <c r="A1812" s="8"/>
      <c r="F1812" s="7"/>
    </row>
    <row r="1813" customFormat="false" ht="18.7" hidden="false" customHeight="true" outlineLevel="0" collapsed="false">
      <c r="A1813" s="8"/>
      <c r="F1813" s="7"/>
    </row>
    <row r="1814" customFormat="false" ht="18.7" hidden="false" customHeight="true" outlineLevel="0" collapsed="false">
      <c r="A1814" s="8"/>
      <c r="F1814" s="7"/>
    </row>
    <row r="1815" customFormat="false" ht="18.7" hidden="false" customHeight="true" outlineLevel="0" collapsed="false">
      <c r="A1815" s="8"/>
      <c r="F1815" s="7"/>
    </row>
    <row r="1816" customFormat="false" ht="18.7" hidden="false" customHeight="true" outlineLevel="0" collapsed="false">
      <c r="A1816" s="8"/>
      <c r="F1816" s="7"/>
    </row>
    <row r="1817" customFormat="false" ht="18.7" hidden="false" customHeight="true" outlineLevel="0" collapsed="false">
      <c r="A1817" s="8"/>
      <c r="F1817" s="7"/>
    </row>
    <row r="1818" customFormat="false" ht="18.7" hidden="false" customHeight="true" outlineLevel="0" collapsed="false">
      <c r="A1818" s="8"/>
      <c r="F1818" s="7"/>
    </row>
    <row r="1819" customFormat="false" ht="18.7" hidden="false" customHeight="true" outlineLevel="0" collapsed="false">
      <c r="A1819" s="8"/>
      <c r="F1819" s="7"/>
    </row>
    <row r="1820" customFormat="false" ht="18.7" hidden="false" customHeight="true" outlineLevel="0" collapsed="false">
      <c r="A1820" s="8"/>
      <c r="F1820" s="7"/>
    </row>
    <row r="1821" customFormat="false" ht="18.7" hidden="false" customHeight="true" outlineLevel="0" collapsed="false">
      <c r="A1821" s="8"/>
      <c r="F1821" s="7"/>
    </row>
    <row r="1822" customFormat="false" ht="18.7" hidden="false" customHeight="true" outlineLevel="0" collapsed="false">
      <c r="A1822" s="8"/>
      <c r="F1822" s="7"/>
    </row>
    <row r="1823" customFormat="false" ht="18.7" hidden="false" customHeight="true" outlineLevel="0" collapsed="false">
      <c r="A1823" s="8"/>
      <c r="F1823" s="7"/>
    </row>
    <row r="1824" customFormat="false" ht="18.7" hidden="false" customHeight="true" outlineLevel="0" collapsed="false">
      <c r="A1824" s="8"/>
      <c r="F1824" s="7"/>
    </row>
    <row r="1825" customFormat="false" ht="18.7" hidden="false" customHeight="true" outlineLevel="0" collapsed="false">
      <c r="A1825" s="8"/>
      <c r="F1825" s="7"/>
    </row>
    <row r="1826" customFormat="false" ht="18.7" hidden="false" customHeight="true" outlineLevel="0" collapsed="false">
      <c r="A1826" s="8"/>
      <c r="F1826" s="7"/>
    </row>
    <row r="1827" customFormat="false" ht="18.7" hidden="false" customHeight="true" outlineLevel="0" collapsed="false">
      <c r="A1827" s="8"/>
      <c r="F1827" s="7"/>
    </row>
    <row r="1828" customFormat="false" ht="18.7" hidden="false" customHeight="true" outlineLevel="0" collapsed="false">
      <c r="A1828" s="8"/>
      <c r="F1828" s="7"/>
    </row>
    <row r="1829" customFormat="false" ht="18.7" hidden="false" customHeight="true" outlineLevel="0" collapsed="false">
      <c r="A1829" s="8"/>
      <c r="F1829" s="7"/>
    </row>
    <row r="1830" customFormat="false" ht="18.7" hidden="false" customHeight="true" outlineLevel="0" collapsed="false">
      <c r="A1830" s="8"/>
      <c r="F1830" s="7"/>
    </row>
    <row r="1831" customFormat="false" ht="18.7" hidden="false" customHeight="true" outlineLevel="0" collapsed="false">
      <c r="A1831" s="8"/>
      <c r="F1831" s="7"/>
    </row>
    <row r="1832" customFormat="false" ht="18.7" hidden="false" customHeight="true" outlineLevel="0" collapsed="false">
      <c r="A1832" s="8"/>
      <c r="F1832" s="7"/>
    </row>
    <row r="1833" customFormat="false" ht="18.7" hidden="false" customHeight="true" outlineLevel="0" collapsed="false">
      <c r="A1833" s="8"/>
      <c r="F1833" s="7"/>
    </row>
    <row r="1834" customFormat="false" ht="18.7" hidden="false" customHeight="true" outlineLevel="0" collapsed="false">
      <c r="A1834" s="8"/>
      <c r="F1834" s="7"/>
    </row>
    <row r="1835" customFormat="false" ht="18.7" hidden="false" customHeight="true" outlineLevel="0" collapsed="false">
      <c r="A1835" s="8"/>
      <c r="F1835" s="7"/>
    </row>
    <row r="1836" customFormat="false" ht="18.7" hidden="false" customHeight="true" outlineLevel="0" collapsed="false">
      <c r="A1836" s="8"/>
      <c r="F1836" s="7"/>
    </row>
    <row r="1837" customFormat="false" ht="18.7" hidden="false" customHeight="true" outlineLevel="0" collapsed="false">
      <c r="A1837" s="8"/>
      <c r="F1837" s="7"/>
    </row>
    <row r="1838" customFormat="false" ht="18.7" hidden="false" customHeight="true" outlineLevel="0" collapsed="false">
      <c r="A1838" s="8"/>
      <c r="F1838" s="7"/>
    </row>
    <row r="1839" customFormat="false" ht="18.7" hidden="false" customHeight="true" outlineLevel="0" collapsed="false">
      <c r="A1839" s="8"/>
      <c r="F1839" s="7"/>
    </row>
    <row r="1840" customFormat="false" ht="18.7" hidden="false" customHeight="true" outlineLevel="0" collapsed="false">
      <c r="A1840" s="8"/>
      <c r="F1840" s="7"/>
    </row>
    <row r="1841" customFormat="false" ht="18.7" hidden="false" customHeight="true" outlineLevel="0" collapsed="false">
      <c r="A1841" s="8"/>
      <c r="F1841" s="7"/>
    </row>
    <row r="1842" customFormat="false" ht="18.7" hidden="false" customHeight="true" outlineLevel="0" collapsed="false">
      <c r="A1842" s="8"/>
      <c r="F1842" s="7"/>
    </row>
    <row r="1843" customFormat="false" ht="18.7" hidden="false" customHeight="true" outlineLevel="0" collapsed="false">
      <c r="A1843" s="8"/>
      <c r="F1843" s="7"/>
    </row>
    <row r="1844" customFormat="false" ht="18.7" hidden="false" customHeight="true" outlineLevel="0" collapsed="false">
      <c r="A1844" s="8"/>
      <c r="F1844" s="7"/>
    </row>
    <row r="1845" customFormat="false" ht="18.7" hidden="false" customHeight="true" outlineLevel="0" collapsed="false">
      <c r="A1845" s="8"/>
      <c r="F1845" s="7"/>
    </row>
    <row r="1846" customFormat="false" ht="18.7" hidden="false" customHeight="true" outlineLevel="0" collapsed="false">
      <c r="A1846" s="8"/>
      <c r="F1846" s="7"/>
    </row>
    <row r="1847" customFormat="false" ht="18.7" hidden="false" customHeight="true" outlineLevel="0" collapsed="false">
      <c r="A1847" s="8"/>
      <c r="F1847" s="7"/>
    </row>
    <row r="1848" customFormat="false" ht="18.7" hidden="false" customHeight="true" outlineLevel="0" collapsed="false">
      <c r="A1848" s="8"/>
      <c r="F1848" s="7"/>
    </row>
    <row r="1849" customFormat="false" ht="18.7" hidden="false" customHeight="true" outlineLevel="0" collapsed="false">
      <c r="A1849" s="8"/>
      <c r="F1849" s="7"/>
    </row>
    <row r="1850" customFormat="false" ht="18.7" hidden="false" customHeight="true" outlineLevel="0" collapsed="false">
      <c r="A1850" s="8"/>
      <c r="F1850" s="7"/>
    </row>
    <row r="1851" customFormat="false" ht="18.7" hidden="false" customHeight="true" outlineLevel="0" collapsed="false">
      <c r="A1851" s="8"/>
      <c r="F1851" s="7"/>
    </row>
    <row r="1852" customFormat="false" ht="18.7" hidden="false" customHeight="true" outlineLevel="0" collapsed="false">
      <c r="A1852" s="8"/>
      <c r="F1852" s="7"/>
    </row>
    <row r="1853" customFormat="false" ht="18.7" hidden="false" customHeight="true" outlineLevel="0" collapsed="false">
      <c r="A1853" s="8"/>
      <c r="F1853" s="7"/>
    </row>
    <row r="1854" customFormat="false" ht="18.7" hidden="false" customHeight="true" outlineLevel="0" collapsed="false">
      <c r="A1854" s="8"/>
      <c r="F1854" s="7"/>
    </row>
    <row r="1855" customFormat="false" ht="18.7" hidden="false" customHeight="true" outlineLevel="0" collapsed="false">
      <c r="A1855" s="8"/>
      <c r="F1855" s="7"/>
    </row>
    <row r="1856" customFormat="false" ht="18.7" hidden="false" customHeight="true" outlineLevel="0" collapsed="false">
      <c r="A1856" s="8"/>
      <c r="F1856" s="7"/>
    </row>
    <row r="1857" customFormat="false" ht="18.7" hidden="false" customHeight="true" outlineLevel="0" collapsed="false">
      <c r="A1857" s="8"/>
      <c r="F1857" s="7"/>
    </row>
    <row r="1858" customFormat="false" ht="18.7" hidden="false" customHeight="true" outlineLevel="0" collapsed="false">
      <c r="A1858" s="8"/>
      <c r="F1858" s="7"/>
    </row>
    <row r="1859" customFormat="false" ht="18.7" hidden="false" customHeight="true" outlineLevel="0" collapsed="false">
      <c r="A1859" s="8"/>
      <c r="F1859" s="7"/>
    </row>
    <row r="1860" customFormat="false" ht="18.7" hidden="false" customHeight="true" outlineLevel="0" collapsed="false">
      <c r="A1860" s="8"/>
      <c r="F1860" s="7"/>
    </row>
    <row r="1861" customFormat="false" ht="18.7" hidden="false" customHeight="true" outlineLevel="0" collapsed="false">
      <c r="A1861" s="8"/>
      <c r="F1861" s="7"/>
    </row>
    <row r="1862" customFormat="false" ht="18.7" hidden="false" customHeight="true" outlineLevel="0" collapsed="false">
      <c r="A1862" s="8"/>
      <c r="F1862" s="7"/>
    </row>
    <row r="1863" customFormat="false" ht="18.7" hidden="false" customHeight="true" outlineLevel="0" collapsed="false">
      <c r="A1863" s="8"/>
      <c r="F1863" s="7"/>
    </row>
    <row r="1864" customFormat="false" ht="18.7" hidden="false" customHeight="true" outlineLevel="0" collapsed="false">
      <c r="A1864" s="8"/>
      <c r="F1864" s="7"/>
    </row>
    <row r="1865" customFormat="false" ht="18.7" hidden="false" customHeight="true" outlineLevel="0" collapsed="false">
      <c r="A1865" s="8"/>
      <c r="F1865" s="7"/>
    </row>
    <row r="1866" customFormat="false" ht="18.7" hidden="false" customHeight="true" outlineLevel="0" collapsed="false">
      <c r="A1866" s="8"/>
      <c r="F1866" s="7"/>
    </row>
    <row r="1867" customFormat="false" ht="18.7" hidden="false" customHeight="true" outlineLevel="0" collapsed="false">
      <c r="A1867" s="8"/>
      <c r="F1867" s="7"/>
    </row>
    <row r="1868" customFormat="false" ht="18.7" hidden="false" customHeight="true" outlineLevel="0" collapsed="false">
      <c r="A1868" s="8"/>
      <c r="F1868" s="7"/>
    </row>
    <row r="1869" customFormat="false" ht="18.7" hidden="false" customHeight="true" outlineLevel="0" collapsed="false">
      <c r="A1869" s="8"/>
      <c r="F1869" s="7"/>
    </row>
    <row r="1870" customFormat="false" ht="18.7" hidden="false" customHeight="true" outlineLevel="0" collapsed="false">
      <c r="A1870" s="8"/>
      <c r="F1870" s="7"/>
    </row>
    <row r="1871" customFormat="false" ht="18.7" hidden="false" customHeight="true" outlineLevel="0" collapsed="false">
      <c r="A1871" s="8"/>
      <c r="F1871" s="7"/>
    </row>
    <row r="1872" customFormat="false" ht="18.7" hidden="false" customHeight="true" outlineLevel="0" collapsed="false">
      <c r="A1872" s="8"/>
      <c r="F1872" s="7"/>
    </row>
    <row r="1873" customFormat="false" ht="18.7" hidden="false" customHeight="true" outlineLevel="0" collapsed="false">
      <c r="A1873" s="8"/>
      <c r="F1873" s="7"/>
    </row>
    <row r="1874" customFormat="false" ht="18.7" hidden="false" customHeight="true" outlineLevel="0" collapsed="false">
      <c r="A1874" s="8"/>
      <c r="F1874" s="7"/>
    </row>
    <row r="1875" customFormat="false" ht="18.7" hidden="false" customHeight="true" outlineLevel="0" collapsed="false">
      <c r="A1875" s="8"/>
      <c r="F1875" s="7"/>
    </row>
    <row r="1876" customFormat="false" ht="18.7" hidden="false" customHeight="true" outlineLevel="0" collapsed="false">
      <c r="A1876" s="8"/>
      <c r="F1876" s="7"/>
    </row>
    <row r="1877" customFormat="false" ht="18.7" hidden="false" customHeight="true" outlineLevel="0" collapsed="false">
      <c r="A1877" s="8"/>
      <c r="F1877" s="7"/>
    </row>
    <row r="1878" customFormat="false" ht="18.7" hidden="false" customHeight="true" outlineLevel="0" collapsed="false">
      <c r="A1878" s="8"/>
      <c r="F1878" s="7"/>
    </row>
    <row r="1879" customFormat="false" ht="18.7" hidden="false" customHeight="true" outlineLevel="0" collapsed="false">
      <c r="A1879" s="8"/>
      <c r="F1879" s="7"/>
    </row>
    <row r="1880" customFormat="false" ht="18.7" hidden="false" customHeight="true" outlineLevel="0" collapsed="false">
      <c r="A1880" s="8"/>
      <c r="F1880" s="7"/>
    </row>
    <row r="1881" customFormat="false" ht="18.7" hidden="false" customHeight="true" outlineLevel="0" collapsed="false">
      <c r="A1881" s="8"/>
      <c r="F1881" s="7"/>
    </row>
    <row r="1882" customFormat="false" ht="18.7" hidden="false" customHeight="true" outlineLevel="0" collapsed="false">
      <c r="A1882" s="8"/>
      <c r="F1882" s="7"/>
    </row>
    <row r="1883" customFormat="false" ht="18.7" hidden="false" customHeight="true" outlineLevel="0" collapsed="false">
      <c r="A1883" s="8"/>
      <c r="F1883" s="7"/>
    </row>
    <row r="1884" customFormat="false" ht="18.7" hidden="false" customHeight="true" outlineLevel="0" collapsed="false">
      <c r="A1884" s="8"/>
      <c r="F1884" s="7"/>
    </row>
    <row r="1885" customFormat="false" ht="18.7" hidden="false" customHeight="true" outlineLevel="0" collapsed="false">
      <c r="A1885" s="8"/>
      <c r="F1885" s="7"/>
    </row>
    <row r="1886" customFormat="false" ht="18.7" hidden="false" customHeight="true" outlineLevel="0" collapsed="false">
      <c r="A1886" s="8"/>
      <c r="F1886" s="7"/>
    </row>
    <row r="1887" customFormat="false" ht="18.7" hidden="false" customHeight="true" outlineLevel="0" collapsed="false">
      <c r="A1887" s="8"/>
      <c r="F1887" s="7"/>
    </row>
    <row r="1888" customFormat="false" ht="18.7" hidden="false" customHeight="true" outlineLevel="0" collapsed="false">
      <c r="A1888" s="8"/>
      <c r="F1888" s="7"/>
    </row>
    <row r="1889" customFormat="false" ht="18.7" hidden="false" customHeight="true" outlineLevel="0" collapsed="false">
      <c r="A1889" s="8"/>
      <c r="F1889" s="7"/>
    </row>
    <row r="1890" customFormat="false" ht="18.7" hidden="false" customHeight="true" outlineLevel="0" collapsed="false">
      <c r="A1890" s="8"/>
      <c r="F1890" s="7"/>
    </row>
    <row r="1891" customFormat="false" ht="18.7" hidden="false" customHeight="true" outlineLevel="0" collapsed="false">
      <c r="A1891" s="8"/>
      <c r="F1891" s="7"/>
    </row>
    <row r="1892" customFormat="false" ht="18.7" hidden="false" customHeight="true" outlineLevel="0" collapsed="false">
      <c r="A1892" s="8"/>
      <c r="F1892" s="7"/>
    </row>
    <row r="1893" customFormat="false" ht="18.7" hidden="false" customHeight="true" outlineLevel="0" collapsed="false">
      <c r="A1893" s="8"/>
      <c r="F1893" s="7"/>
    </row>
    <row r="1894" customFormat="false" ht="18.7" hidden="false" customHeight="true" outlineLevel="0" collapsed="false">
      <c r="A1894" s="8"/>
      <c r="F1894" s="7"/>
    </row>
    <row r="1895" customFormat="false" ht="18.7" hidden="false" customHeight="true" outlineLevel="0" collapsed="false">
      <c r="A1895" s="8"/>
      <c r="F1895" s="7"/>
    </row>
    <row r="1896" customFormat="false" ht="18.7" hidden="false" customHeight="true" outlineLevel="0" collapsed="false">
      <c r="A1896" s="8"/>
      <c r="F1896" s="7"/>
    </row>
    <row r="1897" customFormat="false" ht="18.7" hidden="false" customHeight="true" outlineLevel="0" collapsed="false">
      <c r="A1897" s="8"/>
      <c r="F1897" s="7"/>
    </row>
    <row r="1898" customFormat="false" ht="18.7" hidden="false" customHeight="true" outlineLevel="0" collapsed="false">
      <c r="A1898" s="8"/>
      <c r="F1898" s="7"/>
    </row>
    <row r="1899" customFormat="false" ht="18.7" hidden="false" customHeight="true" outlineLevel="0" collapsed="false">
      <c r="A1899" s="8"/>
      <c r="F1899" s="7"/>
    </row>
    <row r="1900" customFormat="false" ht="18.7" hidden="false" customHeight="true" outlineLevel="0" collapsed="false">
      <c r="A1900" s="8"/>
      <c r="F1900" s="7"/>
    </row>
    <row r="1901" customFormat="false" ht="18.7" hidden="false" customHeight="true" outlineLevel="0" collapsed="false">
      <c r="A1901" s="8"/>
      <c r="F1901" s="7"/>
    </row>
    <row r="1902" customFormat="false" ht="18.7" hidden="false" customHeight="true" outlineLevel="0" collapsed="false">
      <c r="A1902" s="8"/>
      <c r="F1902" s="7"/>
    </row>
    <row r="1903" customFormat="false" ht="18.7" hidden="false" customHeight="true" outlineLevel="0" collapsed="false">
      <c r="A1903" s="8"/>
      <c r="F1903" s="7"/>
    </row>
    <row r="1904" customFormat="false" ht="18.7" hidden="false" customHeight="true" outlineLevel="0" collapsed="false">
      <c r="A1904" s="8"/>
      <c r="F1904" s="7"/>
    </row>
    <row r="1905" customFormat="false" ht="18.7" hidden="false" customHeight="true" outlineLevel="0" collapsed="false">
      <c r="A1905" s="8"/>
      <c r="F1905" s="7"/>
    </row>
    <row r="1906" customFormat="false" ht="18.7" hidden="false" customHeight="true" outlineLevel="0" collapsed="false">
      <c r="A1906" s="8"/>
      <c r="F1906" s="7"/>
    </row>
    <row r="1907" customFormat="false" ht="18.7" hidden="false" customHeight="true" outlineLevel="0" collapsed="false">
      <c r="A1907" s="8"/>
      <c r="F1907" s="7"/>
    </row>
    <row r="1908" customFormat="false" ht="18.7" hidden="false" customHeight="true" outlineLevel="0" collapsed="false">
      <c r="A1908" s="8"/>
      <c r="F1908" s="7"/>
    </row>
    <row r="1909" customFormat="false" ht="18.7" hidden="false" customHeight="true" outlineLevel="0" collapsed="false">
      <c r="A1909" s="8"/>
      <c r="F1909" s="7"/>
    </row>
    <row r="1910" customFormat="false" ht="18.7" hidden="false" customHeight="true" outlineLevel="0" collapsed="false">
      <c r="A1910" s="8"/>
      <c r="F1910" s="7"/>
    </row>
    <row r="1911" customFormat="false" ht="18.7" hidden="false" customHeight="true" outlineLevel="0" collapsed="false">
      <c r="A1911" s="8"/>
      <c r="F1911" s="7"/>
    </row>
    <row r="1912" customFormat="false" ht="18.7" hidden="false" customHeight="true" outlineLevel="0" collapsed="false">
      <c r="A1912" s="8"/>
      <c r="F1912" s="7"/>
    </row>
    <row r="1913" customFormat="false" ht="18.7" hidden="false" customHeight="true" outlineLevel="0" collapsed="false">
      <c r="A1913" s="8"/>
      <c r="F1913" s="7"/>
    </row>
    <row r="1914" customFormat="false" ht="18.7" hidden="false" customHeight="true" outlineLevel="0" collapsed="false">
      <c r="A1914" s="8"/>
      <c r="F1914" s="7"/>
    </row>
    <row r="1915" customFormat="false" ht="18.7" hidden="false" customHeight="true" outlineLevel="0" collapsed="false">
      <c r="A1915" s="8"/>
      <c r="F1915" s="7"/>
    </row>
    <row r="1916" customFormat="false" ht="18.7" hidden="false" customHeight="true" outlineLevel="0" collapsed="false">
      <c r="A1916" s="8"/>
      <c r="F1916" s="7"/>
    </row>
    <row r="1917" customFormat="false" ht="18.7" hidden="false" customHeight="true" outlineLevel="0" collapsed="false">
      <c r="A1917" s="8"/>
      <c r="F1917" s="7"/>
    </row>
    <row r="1918" customFormat="false" ht="18.7" hidden="false" customHeight="true" outlineLevel="0" collapsed="false">
      <c r="A1918" s="8"/>
      <c r="F1918" s="7"/>
    </row>
    <row r="1919" customFormat="false" ht="18.7" hidden="false" customHeight="true" outlineLevel="0" collapsed="false">
      <c r="A1919" s="8"/>
      <c r="F1919" s="7"/>
    </row>
    <row r="1920" customFormat="false" ht="18.7" hidden="false" customHeight="true" outlineLevel="0" collapsed="false">
      <c r="A1920" s="8"/>
      <c r="F1920" s="7"/>
    </row>
    <row r="1921" customFormat="false" ht="18.7" hidden="false" customHeight="true" outlineLevel="0" collapsed="false">
      <c r="A1921" s="8"/>
      <c r="F1921" s="7"/>
    </row>
    <row r="1922" customFormat="false" ht="18.7" hidden="false" customHeight="true" outlineLevel="0" collapsed="false">
      <c r="A1922" s="8"/>
      <c r="F1922" s="7"/>
    </row>
    <row r="1923" customFormat="false" ht="18.7" hidden="false" customHeight="true" outlineLevel="0" collapsed="false">
      <c r="A1923" s="8"/>
      <c r="F1923" s="7"/>
    </row>
    <row r="1924" customFormat="false" ht="18.7" hidden="false" customHeight="true" outlineLevel="0" collapsed="false">
      <c r="A1924" s="8"/>
      <c r="F1924" s="7"/>
    </row>
    <row r="1925" customFormat="false" ht="18.7" hidden="false" customHeight="true" outlineLevel="0" collapsed="false">
      <c r="A1925" s="8"/>
      <c r="F1925" s="7"/>
    </row>
    <row r="1926" customFormat="false" ht="18.7" hidden="false" customHeight="true" outlineLevel="0" collapsed="false">
      <c r="A1926" s="8"/>
      <c r="F1926" s="7"/>
    </row>
    <row r="1927" customFormat="false" ht="18.7" hidden="false" customHeight="true" outlineLevel="0" collapsed="false">
      <c r="A1927" s="8"/>
      <c r="F1927" s="7"/>
    </row>
    <row r="1928" customFormat="false" ht="18.7" hidden="false" customHeight="true" outlineLevel="0" collapsed="false">
      <c r="A1928" s="8"/>
      <c r="F1928" s="7"/>
    </row>
    <row r="1929" customFormat="false" ht="18.7" hidden="false" customHeight="true" outlineLevel="0" collapsed="false">
      <c r="A1929" s="8"/>
      <c r="F1929" s="7"/>
    </row>
    <row r="1930" customFormat="false" ht="18.7" hidden="false" customHeight="true" outlineLevel="0" collapsed="false">
      <c r="A1930" s="8"/>
      <c r="F1930" s="7"/>
    </row>
    <row r="1931" customFormat="false" ht="18.7" hidden="false" customHeight="true" outlineLevel="0" collapsed="false">
      <c r="A1931" s="8"/>
      <c r="F1931" s="7"/>
    </row>
    <row r="1932" customFormat="false" ht="18.7" hidden="false" customHeight="true" outlineLevel="0" collapsed="false">
      <c r="A1932" s="8"/>
      <c r="F1932" s="7"/>
    </row>
    <row r="1933" customFormat="false" ht="18.7" hidden="false" customHeight="true" outlineLevel="0" collapsed="false">
      <c r="A1933" s="8"/>
      <c r="F1933" s="7"/>
    </row>
    <row r="1934" customFormat="false" ht="18.7" hidden="false" customHeight="true" outlineLevel="0" collapsed="false">
      <c r="A1934" s="8"/>
      <c r="F1934" s="7"/>
    </row>
    <row r="1935" customFormat="false" ht="18.7" hidden="false" customHeight="true" outlineLevel="0" collapsed="false">
      <c r="A1935" s="8"/>
      <c r="F1935" s="7"/>
    </row>
    <row r="1936" customFormat="false" ht="18.7" hidden="false" customHeight="true" outlineLevel="0" collapsed="false">
      <c r="A1936" s="8"/>
      <c r="F1936" s="7"/>
    </row>
    <row r="1937" customFormat="false" ht="18.7" hidden="false" customHeight="true" outlineLevel="0" collapsed="false">
      <c r="A1937" s="8"/>
      <c r="F1937" s="7"/>
    </row>
    <row r="1938" customFormat="false" ht="18.7" hidden="false" customHeight="true" outlineLevel="0" collapsed="false">
      <c r="A1938" s="8"/>
      <c r="F1938" s="7"/>
    </row>
    <row r="1939" customFormat="false" ht="18.7" hidden="false" customHeight="true" outlineLevel="0" collapsed="false">
      <c r="A1939" s="8"/>
      <c r="F1939" s="7"/>
    </row>
    <row r="1940" customFormat="false" ht="18.7" hidden="false" customHeight="true" outlineLevel="0" collapsed="false">
      <c r="A1940" s="8"/>
      <c r="F1940" s="7"/>
    </row>
    <row r="1941" customFormat="false" ht="18.7" hidden="false" customHeight="true" outlineLevel="0" collapsed="false">
      <c r="A1941" s="8"/>
      <c r="F1941" s="7"/>
    </row>
    <row r="1942" customFormat="false" ht="18.7" hidden="false" customHeight="true" outlineLevel="0" collapsed="false">
      <c r="A1942" s="8"/>
      <c r="F1942" s="7"/>
    </row>
    <row r="1943" customFormat="false" ht="18.7" hidden="false" customHeight="true" outlineLevel="0" collapsed="false">
      <c r="A1943" s="8"/>
      <c r="F1943" s="7"/>
    </row>
    <row r="1944" customFormat="false" ht="18.7" hidden="false" customHeight="true" outlineLevel="0" collapsed="false">
      <c r="A1944" s="8"/>
      <c r="F1944" s="7"/>
    </row>
    <row r="1945" customFormat="false" ht="18.7" hidden="false" customHeight="true" outlineLevel="0" collapsed="false">
      <c r="A1945" s="8"/>
      <c r="F1945" s="7"/>
    </row>
    <row r="1946" customFormat="false" ht="18.7" hidden="false" customHeight="true" outlineLevel="0" collapsed="false">
      <c r="A1946" s="8"/>
      <c r="F1946" s="7"/>
    </row>
    <row r="1947" customFormat="false" ht="18.7" hidden="false" customHeight="true" outlineLevel="0" collapsed="false">
      <c r="A1947" s="8"/>
      <c r="F1947" s="7"/>
    </row>
    <row r="1948" customFormat="false" ht="18.7" hidden="false" customHeight="true" outlineLevel="0" collapsed="false">
      <c r="A1948" s="8"/>
      <c r="F1948" s="7"/>
    </row>
    <row r="1949" customFormat="false" ht="18.7" hidden="false" customHeight="true" outlineLevel="0" collapsed="false">
      <c r="A1949" s="8"/>
      <c r="F1949" s="7"/>
    </row>
    <row r="1950" customFormat="false" ht="18.7" hidden="false" customHeight="true" outlineLevel="0" collapsed="false">
      <c r="A1950" s="8"/>
      <c r="F1950" s="7"/>
    </row>
    <row r="1951" customFormat="false" ht="18.7" hidden="false" customHeight="true" outlineLevel="0" collapsed="false">
      <c r="A1951" s="8"/>
      <c r="F1951" s="7"/>
    </row>
    <row r="1952" customFormat="false" ht="18.7" hidden="false" customHeight="true" outlineLevel="0" collapsed="false">
      <c r="A1952" s="8"/>
      <c r="F1952" s="7"/>
    </row>
    <row r="1953" customFormat="false" ht="18.7" hidden="false" customHeight="true" outlineLevel="0" collapsed="false">
      <c r="A1953" s="8"/>
      <c r="F1953" s="7"/>
    </row>
    <row r="1954" customFormat="false" ht="18.7" hidden="false" customHeight="true" outlineLevel="0" collapsed="false">
      <c r="A1954" s="8"/>
      <c r="F1954" s="7"/>
    </row>
    <row r="1955" customFormat="false" ht="18.7" hidden="false" customHeight="true" outlineLevel="0" collapsed="false">
      <c r="A1955" s="8"/>
      <c r="F1955" s="7"/>
    </row>
    <row r="1956" customFormat="false" ht="18.7" hidden="false" customHeight="true" outlineLevel="0" collapsed="false">
      <c r="A1956" s="8"/>
      <c r="F1956" s="7"/>
    </row>
    <row r="1957" customFormat="false" ht="18.7" hidden="false" customHeight="true" outlineLevel="0" collapsed="false">
      <c r="A1957" s="8"/>
      <c r="F1957" s="7"/>
    </row>
    <row r="1958" customFormat="false" ht="18.7" hidden="false" customHeight="true" outlineLevel="0" collapsed="false">
      <c r="A1958" s="8"/>
      <c r="F1958" s="7"/>
    </row>
    <row r="1959" customFormat="false" ht="18.7" hidden="false" customHeight="true" outlineLevel="0" collapsed="false">
      <c r="A1959" s="8"/>
      <c r="F1959" s="7"/>
    </row>
    <row r="1960" customFormat="false" ht="18.7" hidden="false" customHeight="true" outlineLevel="0" collapsed="false">
      <c r="A1960" s="8"/>
      <c r="F1960" s="7"/>
    </row>
    <row r="1961" customFormat="false" ht="18.7" hidden="false" customHeight="true" outlineLevel="0" collapsed="false">
      <c r="A1961" s="8"/>
      <c r="F1961" s="7"/>
    </row>
    <row r="1962" customFormat="false" ht="18.7" hidden="false" customHeight="true" outlineLevel="0" collapsed="false">
      <c r="A1962" s="8"/>
      <c r="F1962" s="7"/>
    </row>
    <row r="1963" customFormat="false" ht="18.7" hidden="false" customHeight="true" outlineLevel="0" collapsed="false">
      <c r="A1963" s="8"/>
      <c r="F1963" s="7"/>
    </row>
    <row r="1964" customFormat="false" ht="18.7" hidden="false" customHeight="true" outlineLevel="0" collapsed="false">
      <c r="A1964" s="8"/>
      <c r="F1964" s="7"/>
    </row>
    <row r="1965" customFormat="false" ht="18.7" hidden="false" customHeight="true" outlineLevel="0" collapsed="false">
      <c r="A1965" s="8"/>
      <c r="F1965" s="7"/>
    </row>
    <row r="1966" customFormat="false" ht="18.7" hidden="false" customHeight="true" outlineLevel="0" collapsed="false">
      <c r="A1966" s="8"/>
      <c r="F1966" s="7"/>
    </row>
    <row r="1967" customFormat="false" ht="18.7" hidden="false" customHeight="true" outlineLevel="0" collapsed="false">
      <c r="A1967" s="8"/>
      <c r="F1967" s="7"/>
    </row>
    <row r="1968" customFormat="false" ht="18.7" hidden="false" customHeight="true" outlineLevel="0" collapsed="false">
      <c r="A1968" s="8"/>
      <c r="F1968" s="7"/>
    </row>
    <row r="1969" customFormat="false" ht="18.7" hidden="false" customHeight="true" outlineLevel="0" collapsed="false">
      <c r="A1969" s="8"/>
      <c r="F1969" s="7"/>
    </row>
    <row r="1970" customFormat="false" ht="18.7" hidden="false" customHeight="true" outlineLevel="0" collapsed="false">
      <c r="A1970" s="8"/>
      <c r="F1970" s="7"/>
    </row>
    <row r="1971" customFormat="false" ht="18.7" hidden="false" customHeight="true" outlineLevel="0" collapsed="false">
      <c r="A1971" s="8"/>
      <c r="F1971" s="7"/>
    </row>
    <row r="1972" customFormat="false" ht="18.7" hidden="false" customHeight="true" outlineLevel="0" collapsed="false">
      <c r="A1972" s="8"/>
      <c r="F1972" s="7"/>
    </row>
    <row r="1973" customFormat="false" ht="18.7" hidden="false" customHeight="true" outlineLevel="0" collapsed="false">
      <c r="A1973" s="8"/>
      <c r="F1973" s="7"/>
    </row>
    <row r="1974" customFormat="false" ht="18.7" hidden="false" customHeight="true" outlineLevel="0" collapsed="false">
      <c r="A1974" s="8"/>
      <c r="F1974" s="7"/>
    </row>
    <row r="1975" customFormat="false" ht="18.7" hidden="false" customHeight="true" outlineLevel="0" collapsed="false">
      <c r="A1975" s="8"/>
      <c r="F1975" s="7"/>
    </row>
    <row r="1976" customFormat="false" ht="18.7" hidden="false" customHeight="true" outlineLevel="0" collapsed="false">
      <c r="A1976" s="8"/>
      <c r="F1976" s="7"/>
    </row>
    <row r="1977" customFormat="false" ht="18.7" hidden="false" customHeight="true" outlineLevel="0" collapsed="false">
      <c r="A1977" s="8"/>
      <c r="F1977" s="7"/>
    </row>
    <row r="1978" customFormat="false" ht="18.7" hidden="false" customHeight="true" outlineLevel="0" collapsed="false">
      <c r="A1978" s="8"/>
      <c r="F1978" s="7"/>
    </row>
    <row r="1979" customFormat="false" ht="18.7" hidden="false" customHeight="true" outlineLevel="0" collapsed="false">
      <c r="A1979" s="8"/>
      <c r="F1979" s="7"/>
    </row>
    <row r="1980" customFormat="false" ht="18.7" hidden="false" customHeight="true" outlineLevel="0" collapsed="false">
      <c r="A1980" s="8"/>
      <c r="F1980" s="7"/>
    </row>
    <row r="1981" customFormat="false" ht="18.7" hidden="false" customHeight="true" outlineLevel="0" collapsed="false">
      <c r="A1981" s="8"/>
      <c r="F1981" s="7"/>
    </row>
    <row r="1982" customFormat="false" ht="18.7" hidden="false" customHeight="true" outlineLevel="0" collapsed="false">
      <c r="A1982" s="8"/>
      <c r="F1982" s="7"/>
    </row>
    <row r="1983" customFormat="false" ht="18.7" hidden="false" customHeight="true" outlineLevel="0" collapsed="false">
      <c r="A1983" s="8"/>
      <c r="F1983" s="7"/>
    </row>
    <row r="1984" customFormat="false" ht="18.7" hidden="false" customHeight="true" outlineLevel="0" collapsed="false">
      <c r="A1984" s="8"/>
      <c r="F1984" s="7"/>
    </row>
    <row r="1985" customFormat="false" ht="18.7" hidden="false" customHeight="true" outlineLevel="0" collapsed="false">
      <c r="A1985" s="8"/>
      <c r="F1985" s="7"/>
    </row>
    <row r="1986" customFormat="false" ht="18.7" hidden="false" customHeight="true" outlineLevel="0" collapsed="false">
      <c r="A1986" s="8"/>
      <c r="F1986" s="7"/>
    </row>
    <row r="1987" customFormat="false" ht="18.7" hidden="false" customHeight="true" outlineLevel="0" collapsed="false">
      <c r="A1987" s="8"/>
      <c r="F1987" s="7"/>
    </row>
    <row r="1988" customFormat="false" ht="18.7" hidden="false" customHeight="true" outlineLevel="0" collapsed="false">
      <c r="A1988" s="8"/>
      <c r="F1988" s="7"/>
    </row>
    <row r="1989" customFormat="false" ht="18.7" hidden="false" customHeight="true" outlineLevel="0" collapsed="false">
      <c r="A1989" s="8"/>
      <c r="F1989" s="7"/>
    </row>
    <row r="1990" customFormat="false" ht="18.7" hidden="false" customHeight="true" outlineLevel="0" collapsed="false">
      <c r="A1990" s="8"/>
      <c r="F1990" s="7"/>
    </row>
    <row r="1991" customFormat="false" ht="18.7" hidden="false" customHeight="true" outlineLevel="0" collapsed="false">
      <c r="A1991" s="8"/>
      <c r="F1991" s="7"/>
    </row>
    <row r="1992" customFormat="false" ht="18.7" hidden="false" customHeight="true" outlineLevel="0" collapsed="false">
      <c r="A1992" s="8"/>
      <c r="F1992" s="7"/>
    </row>
    <row r="1993" customFormat="false" ht="18.7" hidden="false" customHeight="true" outlineLevel="0" collapsed="false">
      <c r="A1993" s="8"/>
      <c r="F1993" s="7"/>
    </row>
    <row r="1994" customFormat="false" ht="18.7" hidden="false" customHeight="true" outlineLevel="0" collapsed="false">
      <c r="A1994" s="8"/>
      <c r="F1994" s="7"/>
    </row>
    <row r="1995" customFormat="false" ht="18.7" hidden="false" customHeight="true" outlineLevel="0" collapsed="false">
      <c r="A1995" s="8"/>
      <c r="F1995" s="7"/>
    </row>
    <row r="1996" customFormat="false" ht="18.7" hidden="false" customHeight="true" outlineLevel="0" collapsed="false">
      <c r="A1996" s="8"/>
      <c r="F1996" s="7"/>
    </row>
    <row r="1997" customFormat="false" ht="18.7" hidden="false" customHeight="true" outlineLevel="0" collapsed="false">
      <c r="A1997" s="8"/>
      <c r="F1997" s="7"/>
    </row>
    <row r="1998" customFormat="false" ht="18.7" hidden="false" customHeight="true" outlineLevel="0" collapsed="false">
      <c r="A1998" s="8"/>
      <c r="F1998" s="7"/>
    </row>
    <row r="1999" customFormat="false" ht="18.7" hidden="false" customHeight="true" outlineLevel="0" collapsed="false">
      <c r="A1999" s="8"/>
      <c r="F1999" s="7"/>
    </row>
    <row r="2000" customFormat="false" ht="18.7" hidden="false" customHeight="true" outlineLevel="0" collapsed="false">
      <c r="A2000" s="8"/>
      <c r="F2000" s="7"/>
    </row>
    <row r="2001" customFormat="false" ht="18.7" hidden="false" customHeight="true" outlineLevel="0" collapsed="false">
      <c r="A2001" s="8"/>
      <c r="F2001" s="7"/>
    </row>
    <row r="2002" customFormat="false" ht="18.7" hidden="false" customHeight="true" outlineLevel="0" collapsed="false">
      <c r="A2002" s="8"/>
      <c r="F2002" s="7"/>
    </row>
    <row r="2003" customFormat="false" ht="18.7" hidden="false" customHeight="true" outlineLevel="0" collapsed="false">
      <c r="A2003" s="8"/>
      <c r="F2003" s="7"/>
    </row>
    <row r="2004" customFormat="false" ht="18.7" hidden="false" customHeight="true" outlineLevel="0" collapsed="false">
      <c r="A2004" s="8"/>
      <c r="F2004" s="7"/>
    </row>
    <row r="2005" customFormat="false" ht="18.7" hidden="false" customHeight="true" outlineLevel="0" collapsed="false">
      <c r="A2005" s="8"/>
      <c r="F2005" s="7"/>
    </row>
    <row r="2006" customFormat="false" ht="18.7" hidden="false" customHeight="true" outlineLevel="0" collapsed="false">
      <c r="A2006" s="8"/>
      <c r="F2006" s="7"/>
    </row>
    <row r="2007" customFormat="false" ht="18.7" hidden="false" customHeight="true" outlineLevel="0" collapsed="false">
      <c r="A2007" s="8"/>
      <c r="F2007" s="7"/>
    </row>
    <row r="2008" customFormat="false" ht="18.7" hidden="false" customHeight="true" outlineLevel="0" collapsed="false">
      <c r="A2008" s="8"/>
      <c r="F2008" s="7"/>
    </row>
    <row r="2009" customFormat="false" ht="18.7" hidden="false" customHeight="true" outlineLevel="0" collapsed="false">
      <c r="A2009" s="8"/>
      <c r="F2009" s="7"/>
    </row>
    <row r="2010" customFormat="false" ht="18.7" hidden="false" customHeight="true" outlineLevel="0" collapsed="false">
      <c r="A2010" s="8"/>
      <c r="F2010" s="7"/>
    </row>
    <row r="2011" customFormat="false" ht="18.7" hidden="false" customHeight="true" outlineLevel="0" collapsed="false">
      <c r="A2011" s="8"/>
      <c r="F2011" s="7"/>
    </row>
    <row r="2012" customFormat="false" ht="18.7" hidden="false" customHeight="true" outlineLevel="0" collapsed="false">
      <c r="A2012" s="8"/>
      <c r="F2012" s="7"/>
    </row>
    <row r="2013" customFormat="false" ht="18.7" hidden="false" customHeight="true" outlineLevel="0" collapsed="false">
      <c r="A2013" s="8"/>
      <c r="F2013" s="7"/>
    </row>
    <row r="2014" customFormat="false" ht="18.7" hidden="false" customHeight="true" outlineLevel="0" collapsed="false">
      <c r="A2014" s="8"/>
      <c r="F2014" s="7"/>
    </row>
    <row r="2015" customFormat="false" ht="18.7" hidden="false" customHeight="true" outlineLevel="0" collapsed="false">
      <c r="A2015" s="8"/>
      <c r="F2015" s="7"/>
    </row>
    <row r="2016" customFormat="false" ht="18.7" hidden="false" customHeight="true" outlineLevel="0" collapsed="false">
      <c r="A2016" s="8"/>
      <c r="F2016" s="7"/>
    </row>
    <row r="2017" customFormat="false" ht="18.7" hidden="false" customHeight="true" outlineLevel="0" collapsed="false">
      <c r="A2017" s="8"/>
      <c r="F2017" s="7"/>
    </row>
    <row r="2018" customFormat="false" ht="18.7" hidden="false" customHeight="true" outlineLevel="0" collapsed="false">
      <c r="A2018" s="8"/>
      <c r="F2018" s="7"/>
    </row>
    <row r="2019" customFormat="false" ht="18.7" hidden="false" customHeight="true" outlineLevel="0" collapsed="false">
      <c r="A2019" s="8"/>
      <c r="F2019" s="7"/>
    </row>
    <row r="2020" customFormat="false" ht="18.7" hidden="false" customHeight="true" outlineLevel="0" collapsed="false">
      <c r="A2020" s="8"/>
      <c r="F2020" s="7"/>
    </row>
    <row r="2021" customFormat="false" ht="18.7" hidden="false" customHeight="true" outlineLevel="0" collapsed="false">
      <c r="A2021" s="8"/>
      <c r="F2021" s="7"/>
    </row>
    <row r="2022" customFormat="false" ht="18.7" hidden="false" customHeight="true" outlineLevel="0" collapsed="false">
      <c r="A2022" s="8"/>
      <c r="F2022" s="7"/>
    </row>
    <row r="2023" customFormat="false" ht="18.7" hidden="false" customHeight="true" outlineLevel="0" collapsed="false">
      <c r="A2023" s="8"/>
      <c r="F2023" s="7"/>
    </row>
    <row r="2024" customFormat="false" ht="18.7" hidden="false" customHeight="true" outlineLevel="0" collapsed="false">
      <c r="A2024" s="8"/>
      <c r="F2024" s="7"/>
    </row>
    <row r="2025" customFormat="false" ht="18.7" hidden="false" customHeight="true" outlineLevel="0" collapsed="false">
      <c r="A2025" s="8"/>
      <c r="F2025" s="7"/>
    </row>
    <row r="2026" customFormat="false" ht="18.7" hidden="false" customHeight="true" outlineLevel="0" collapsed="false">
      <c r="A2026" s="8"/>
      <c r="F2026" s="7"/>
    </row>
    <row r="2027" customFormat="false" ht="18.7" hidden="false" customHeight="true" outlineLevel="0" collapsed="false">
      <c r="A2027" s="8"/>
      <c r="F2027" s="7"/>
    </row>
    <row r="2028" customFormat="false" ht="18.7" hidden="false" customHeight="true" outlineLevel="0" collapsed="false">
      <c r="A2028" s="8"/>
      <c r="F2028" s="7"/>
    </row>
    <row r="2029" customFormat="false" ht="18.7" hidden="false" customHeight="true" outlineLevel="0" collapsed="false">
      <c r="A2029" s="8"/>
      <c r="F2029" s="7"/>
    </row>
    <row r="2030" customFormat="false" ht="18.7" hidden="false" customHeight="true" outlineLevel="0" collapsed="false">
      <c r="A2030" s="8"/>
      <c r="F2030" s="7"/>
    </row>
    <row r="2031" customFormat="false" ht="18.7" hidden="false" customHeight="true" outlineLevel="0" collapsed="false">
      <c r="A2031" s="8"/>
      <c r="F2031" s="7"/>
    </row>
    <row r="2032" customFormat="false" ht="18.7" hidden="false" customHeight="true" outlineLevel="0" collapsed="false">
      <c r="A2032" s="8"/>
      <c r="F2032" s="7"/>
    </row>
    <row r="2033" customFormat="false" ht="18.7" hidden="false" customHeight="true" outlineLevel="0" collapsed="false">
      <c r="A2033" s="8"/>
      <c r="F2033" s="7"/>
    </row>
    <row r="2034" customFormat="false" ht="18.7" hidden="false" customHeight="true" outlineLevel="0" collapsed="false">
      <c r="A2034" s="8"/>
      <c r="F2034" s="7"/>
    </row>
    <row r="2035" customFormat="false" ht="18.7" hidden="false" customHeight="true" outlineLevel="0" collapsed="false">
      <c r="A2035" s="8"/>
      <c r="F2035" s="7"/>
    </row>
    <row r="2036" customFormat="false" ht="18.7" hidden="false" customHeight="true" outlineLevel="0" collapsed="false">
      <c r="A2036" s="8"/>
      <c r="F2036" s="7"/>
    </row>
    <row r="2037" customFormat="false" ht="18.7" hidden="false" customHeight="true" outlineLevel="0" collapsed="false">
      <c r="A2037" s="8"/>
      <c r="F2037" s="7"/>
    </row>
    <row r="2038" customFormat="false" ht="18.7" hidden="false" customHeight="true" outlineLevel="0" collapsed="false">
      <c r="A2038" s="8"/>
      <c r="F2038" s="7"/>
    </row>
    <row r="2039" customFormat="false" ht="18.7" hidden="false" customHeight="true" outlineLevel="0" collapsed="false">
      <c r="A2039" s="8"/>
      <c r="F2039" s="7"/>
    </row>
    <row r="2040" customFormat="false" ht="18.7" hidden="false" customHeight="true" outlineLevel="0" collapsed="false">
      <c r="A2040" s="8"/>
      <c r="F2040" s="7"/>
    </row>
    <row r="2041" customFormat="false" ht="18.7" hidden="false" customHeight="true" outlineLevel="0" collapsed="false">
      <c r="A2041" s="8"/>
      <c r="F2041" s="7"/>
    </row>
    <row r="2042" customFormat="false" ht="18.7" hidden="false" customHeight="true" outlineLevel="0" collapsed="false">
      <c r="A2042" s="8"/>
      <c r="F2042" s="7"/>
    </row>
    <row r="2043" customFormat="false" ht="18.7" hidden="false" customHeight="true" outlineLevel="0" collapsed="false">
      <c r="A2043" s="8"/>
      <c r="F2043" s="7"/>
    </row>
    <row r="2044" customFormat="false" ht="18.7" hidden="false" customHeight="true" outlineLevel="0" collapsed="false">
      <c r="A2044" s="8"/>
      <c r="F2044" s="7"/>
    </row>
    <row r="2045" customFormat="false" ht="18.7" hidden="false" customHeight="true" outlineLevel="0" collapsed="false">
      <c r="A2045" s="8"/>
      <c r="F2045" s="7"/>
    </row>
    <row r="2046" customFormat="false" ht="18.7" hidden="false" customHeight="true" outlineLevel="0" collapsed="false">
      <c r="A2046" s="8"/>
      <c r="F2046" s="7"/>
    </row>
    <row r="2047" customFormat="false" ht="18.7" hidden="false" customHeight="true" outlineLevel="0" collapsed="false">
      <c r="A2047" s="8"/>
      <c r="F2047" s="7"/>
    </row>
    <row r="2048" customFormat="false" ht="18.7" hidden="false" customHeight="true" outlineLevel="0" collapsed="false">
      <c r="A2048" s="8"/>
      <c r="F2048" s="7"/>
    </row>
    <row r="2049" customFormat="false" ht="18.7" hidden="false" customHeight="true" outlineLevel="0" collapsed="false">
      <c r="A2049" s="8"/>
      <c r="F2049" s="7"/>
    </row>
    <row r="2050" customFormat="false" ht="18.7" hidden="false" customHeight="true" outlineLevel="0" collapsed="false">
      <c r="A2050" s="8"/>
      <c r="F2050" s="7"/>
    </row>
    <row r="2051" customFormat="false" ht="18.7" hidden="false" customHeight="true" outlineLevel="0" collapsed="false">
      <c r="A2051" s="8"/>
      <c r="F2051" s="7"/>
    </row>
    <row r="2052" customFormat="false" ht="18.7" hidden="false" customHeight="true" outlineLevel="0" collapsed="false">
      <c r="A2052" s="8"/>
      <c r="F2052" s="7"/>
    </row>
    <row r="2053" customFormat="false" ht="18.7" hidden="false" customHeight="true" outlineLevel="0" collapsed="false">
      <c r="A2053" s="8"/>
      <c r="F2053" s="7"/>
    </row>
    <row r="2054" customFormat="false" ht="18.7" hidden="false" customHeight="true" outlineLevel="0" collapsed="false">
      <c r="A2054" s="8"/>
      <c r="F2054" s="7"/>
    </row>
    <row r="2055" customFormat="false" ht="18.7" hidden="false" customHeight="true" outlineLevel="0" collapsed="false">
      <c r="A2055" s="8"/>
      <c r="F2055" s="7"/>
    </row>
    <row r="2056" customFormat="false" ht="18.7" hidden="false" customHeight="true" outlineLevel="0" collapsed="false">
      <c r="A2056" s="8"/>
      <c r="F2056" s="7"/>
    </row>
    <row r="2057" customFormat="false" ht="18.7" hidden="false" customHeight="true" outlineLevel="0" collapsed="false">
      <c r="A2057" s="8"/>
      <c r="F2057" s="7"/>
    </row>
    <row r="2058" customFormat="false" ht="18.7" hidden="false" customHeight="true" outlineLevel="0" collapsed="false">
      <c r="A2058" s="8"/>
      <c r="F2058" s="7"/>
    </row>
    <row r="2059" customFormat="false" ht="18.7" hidden="false" customHeight="true" outlineLevel="0" collapsed="false">
      <c r="A2059" s="8"/>
      <c r="F2059" s="7"/>
    </row>
    <row r="2060" customFormat="false" ht="18.7" hidden="false" customHeight="true" outlineLevel="0" collapsed="false">
      <c r="A2060" s="8"/>
      <c r="F2060" s="7"/>
    </row>
    <row r="2061" customFormat="false" ht="18.7" hidden="false" customHeight="true" outlineLevel="0" collapsed="false">
      <c r="A2061" s="8"/>
      <c r="F2061" s="7"/>
    </row>
    <row r="2062" customFormat="false" ht="18.7" hidden="false" customHeight="true" outlineLevel="0" collapsed="false">
      <c r="A2062" s="8"/>
      <c r="F2062" s="7"/>
    </row>
    <row r="2063" customFormat="false" ht="18.7" hidden="false" customHeight="true" outlineLevel="0" collapsed="false">
      <c r="A2063" s="8"/>
      <c r="F2063" s="7"/>
    </row>
    <row r="2064" customFormat="false" ht="18.7" hidden="false" customHeight="true" outlineLevel="0" collapsed="false">
      <c r="A2064" s="8"/>
      <c r="F2064" s="7"/>
    </row>
    <row r="2065" customFormat="false" ht="18.7" hidden="false" customHeight="true" outlineLevel="0" collapsed="false">
      <c r="A2065" s="8"/>
      <c r="F2065" s="7"/>
    </row>
    <row r="2066" customFormat="false" ht="18.7" hidden="false" customHeight="true" outlineLevel="0" collapsed="false">
      <c r="A2066" s="8"/>
      <c r="F2066" s="7"/>
    </row>
    <row r="2067" customFormat="false" ht="18.7" hidden="false" customHeight="true" outlineLevel="0" collapsed="false">
      <c r="A2067" s="8"/>
      <c r="F2067" s="7"/>
    </row>
    <row r="2068" customFormat="false" ht="18.7" hidden="false" customHeight="true" outlineLevel="0" collapsed="false">
      <c r="A2068" s="8"/>
      <c r="F2068" s="7"/>
    </row>
    <row r="2069" customFormat="false" ht="18.7" hidden="false" customHeight="true" outlineLevel="0" collapsed="false">
      <c r="A2069" s="8"/>
      <c r="F2069" s="7"/>
    </row>
    <row r="2070" customFormat="false" ht="18.7" hidden="false" customHeight="true" outlineLevel="0" collapsed="false">
      <c r="A2070" s="8"/>
      <c r="F2070" s="7"/>
    </row>
    <row r="2071" customFormat="false" ht="18.7" hidden="false" customHeight="true" outlineLevel="0" collapsed="false">
      <c r="A2071" s="8"/>
      <c r="F2071" s="7"/>
    </row>
    <row r="2072" customFormat="false" ht="18.7" hidden="false" customHeight="true" outlineLevel="0" collapsed="false">
      <c r="A2072" s="8"/>
      <c r="F2072" s="7"/>
    </row>
    <row r="2073" customFormat="false" ht="18.7" hidden="false" customHeight="true" outlineLevel="0" collapsed="false">
      <c r="A2073" s="8"/>
      <c r="F2073" s="7"/>
    </row>
    <row r="2074" customFormat="false" ht="18.7" hidden="false" customHeight="true" outlineLevel="0" collapsed="false">
      <c r="A2074" s="8"/>
      <c r="F2074" s="7"/>
    </row>
    <row r="2075" customFormat="false" ht="18.7" hidden="false" customHeight="true" outlineLevel="0" collapsed="false">
      <c r="A2075" s="8"/>
      <c r="F2075" s="7"/>
    </row>
    <row r="2076" customFormat="false" ht="18.7" hidden="false" customHeight="true" outlineLevel="0" collapsed="false">
      <c r="A2076" s="8"/>
      <c r="F2076" s="7"/>
    </row>
    <row r="2077" customFormat="false" ht="18.7" hidden="false" customHeight="true" outlineLevel="0" collapsed="false">
      <c r="A2077" s="8"/>
      <c r="F2077" s="7"/>
    </row>
    <row r="2078" customFormat="false" ht="18.7" hidden="false" customHeight="true" outlineLevel="0" collapsed="false">
      <c r="A2078" s="8"/>
      <c r="F2078" s="7"/>
    </row>
    <row r="2079" customFormat="false" ht="18.7" hidden="false" customHeight="true" outlineLevel="0" collapsed="false">
      <c r="A2079" s="8"/>
      <c r="F2079" s="7"/>
    </row>
    <row r="2080" customFormat="false" ht="18.7" hidden="false" customHeight="true" outlineLevel="0" collapsed="false">
      <c r="A2080" s="8"/>
      <c r="F2080" s="7"/>
    </row>
    <row r="2081" customFormat="false" ht="18.7" hidden="false" customHeight="true" outlineLevel="0" collapsed="false">
      <c r="A2081" s="8"/>
      <c r="F2081" s="7"/>
    </row>
    <row r="2082" customFormat="false" ht="18.7" hidden="false" customHeight="true" outlineLevel="0" collapsed="false">
      <c r="A2082" s="8"/>
      <c r="F2082" s="7"/>
    </row>
    <row r="2083" customFormat="false" ht="18.7" hidden="false" customHeight="true" outlineLevel="0" collapsed="false">
      <c r="A2083" s="8"/>
      <c r="F2083" s="7"/>
    </row>
    <row r="2084" customFormat="false" ht="18.7" hidden="false" customHeight="true" outlineLevel="0" collapsed="false">
      <c r="A2084" s="8"/>
      <c r="F2084" s="7"/>
    </row>
    <row r="2085" customFormat="false" ht="18.7" hidden="false" customHeight="true" outlineLevel="0" collapsed="false">
      <c r="A2085" s="8"/>
      <c r="F2085" s="7"/>
    </row>
    <row r="2086" customFormat="false" ht="18.7" hidden="false" customHeight="true" outlineLevel="0" collapsed="false">
      <c r="A2086" s="8"/>
      <c r="F2086" s="7"/>
    </row>
    <row r="2087" customFormat="false" ht="18.7" hidden="false" customHeight="true" outlineLevel="0" collapsed="false">
      <c r="A2087" s="8"/>
      <c r="F2087" s="7"/>
    </row>
    <row r="2088" customFormat="false" ht="18.7" hidden="false" customHeight="true" outlineLevel="0" collapsed="false">
      <c r="A2088" s="8"/>
      <c r="F2088" s="7"/>
    </row>
    <row r="2089" customFormat="false" ht="18.7" hidden="false" customHeight="true" outlineLevel="0" collapsed="false">
      <c r="A2089" s="8"/>
      <c r="F2089" s="7"/>
    </row>
    <row r="2090" customFormat="false" ht="18.7" hidden="false" customHeight="true" outlineLevel="0" collapsed="false">
      <c r="A2090" s="8"/>
      <c r="F2090" s="7"/>
    </row>
    <row r="2091" customFormat="false" ht="18.7" hidden="false" customHeight="true" outlineLevel="0" collapsed="false">
      <c r="A2091" s="8"/>
      <c r="F2091" s="7"/>
    </row>
    <row r="2092" customFormat="false" ht="18.7" hidden="false" customHeight="true" outlineLevel="0" collapsed="false">
      <c r="A2092" s="8"/>
      <c r="F2092" s="7"/>
    </row>
    <row r="2093" customFormat="false" ht="18.7" hidden="false" customHeight="true" outlineLevel="0" collapsed="false">
      <c r="A2093" s="8"/>
      <c r="F2093" s="7"/>
    </row>
    <row r="2094" customFormat="false" ht="18.7" hidden="false" customHeight="true" outlineLevel="0" collapsed="false">
      <c r="A2094" s="8"/>
      <c r="F2094" s="7"/>
    </row>
    <row r="2095" customFormat="false" ht="18.7" hidden="false" customHeight="true" outlineLevel="0" collapsed="false">
      <c r="A2095" s="8"/>
      <c r="F2095" s="7"/>
    </row>
    <row r="2096" customFormat="false" ht="18.7" hidden="false" customHeight="true" outlineLevel="0" collapsed="false">
      <c r="A2096" s="8"/>
      <c r="F2096" s="7"/>
    </row>
    <row r="2097" customFormat="false" ht="18.7" hidden="false" customHeight="true" outlineLevel="0" collapsed="false">
      <c r="A2097" s="8"/>
      <c r="F2097" s="7"/>
    </row>
    <row r="2098" customFormat="false" ht="18.7" hidden="false" customHeight="true" outlineLevel="0" collapsed="false">
      <c r="A2098" s="8"/>
      <c r="F2098" s="7"/>
    </row>
    <row r="2099" customFormat="false" ht="18.7" hidden="false" customHeight="true" outlineLevel="0" collapsed="false">
      <c r="A2099" s="8"/>
      <c r="F2099" s="7"/>
    </row>
    <row r="2100" customFormat="false" ht="18.7" hidden="false" customHeight="true" outlineLevel="0" collapsed="false">
      <c r="A2100" s="8"/>
      <c r="F2100" s="7"/>
    </row>
    <row r="2101" customFormat="false" ht="18.7" hidden="false" customHeight="true" outlineLevel="0" collapsed="false">
      <c r="A2101" s="8"/>
      <c r="F2101" s="7"/>
    </row>
    <row r="2102" customFormat="false" ht="18.7" hidden="false" customHeight="true" outlineLevel="0" collapsed="false">
      <c r="A2102" s="8"/>
      <c r="F2102" s="7"/>
    </row>
    <row r="2103" customFormat="false" ht="18.7" hidden="false" customHeight="true" outlineLevel="0" collapsed="false">
      <c r="A2103" s="8"/>
      <c r="F2103" s="7"/>
    </row>
    <row r="2104" customFormat="false" ht="18.7" hidden="false" customHeight="true" outlineLevel="0" collapsed="false">
      <c r="A2104" s="8"/>
      <c r="F2104" s="7"/>
    </row>
    <row r="2105" customFormat="false" ht="18.7" hidden="false" customHeight="true" outlineLevel="0" collapsed="false">
      <c r="A2105" s="8"/>
      <c r="F2105" s="7"/>
    </row>
    <row r="2106" customFormat="false" ht="18.7" hidden="false" customHeight="true" outlineLevel="0" collapsed="false">
      <c r="A2106" s="8"/>
      <c r="F2106" s="7"/>
    </row>
    <row r="2107" customFormat="false" ht="18.7" hidden="false" customHeight="true" outlineLevel="0" collapsed="false">
      <c r="A2107" s="8"/>
      <c r="F2107" s="7"/>
    </row>
    <row r="2108" customFormat="false" ht="18.7" hidden="false" customHeight="true" outlineLevel="0" collapsed="false">
      <c r="A2108" s="8"/>
      <c r="F2108" s="7"/>
    </row>
    <row r="2109" customFormat="false" ht="18.7" hidden="false" customHeight="true" outlineLevel="0" collapsed="false">
      <c r="A2109" s="8"/>
      <c r="F2109" s="7"/>
    </row>
    <row r="2110" customFormat="false" ht="18.7" hidden="false" customHeight="true" outlineLevel="0" collapsed="false">
      <c r="A2110" s="8"/>
      <c r="F2110" s="7"/>
    </row>
    <row r="2111" customFormat="false" ht="18.7" hidden="false" customHeight="true" outlineLevel="0" collapsed="false">
      <c r="A2111" s="8"/>
      <c r="F2111" s="7"/>
    </row>
    <row r="2112" customFormat="false" ht="18.7" hidden="false" customHeight="true" outlineLevel="0" collapsed="false">
      <c r="A2112" s="8"/>
      <c r="F2112" s="7"/>
    </row>
    <row r="2113" customFormat="false" ht="18.7" hidden="false" customHeight="true" outlineLevel="0" collapsed="false">
      <c r="A2113" s="8"/>
      <c r="F2113" s="7"/>
    </row>
    <row r="2114" customFormat="false" ht="18.7" hidden="false" customHeight="true" outlineLevel="0" collapsed="false">
      <c r="A2114" s="8"/>
      <c r="F2114" s="7"/>
    </row>
    <row r="2115" customFormat="false" ht="18.7" hidden="false" customHeight="true" outlineLevel="0" collapsed="false">
      <c r="A2115" s="8"/>
      <c r="F2115" s="7"/>
    </row>
    <row r="2116" customFormat="false" ht="18.7" hidden="false" customHeight="true" outlineLevel="0" collapsed="false">
      <c r="A2116" s="8"/>
      <c r="F2116" s="7"/>
    </row>
    <row r="2117" customFormat="false" ht="18.7" hidden="false" customHeight="true" outlineLevel="0" collapsed="false">
      <c r="A2117" s="8"/>
      <c r="F2117" s="7"/>
    </row>
    <row r="2118" customFormat="false" ht="18.7" hidden="false" customHeight="true" outlineLevel="0" collapsed="false">
      <c r="A2118" s="8"/>
      <c r="F2118" s="7"/>
    </row>
    <row r="2119" customFormat="false" ht="18.7" hidden="false" customHeight="true" outlineLevel="0" collapsed="false">
      <c r="A2119" s="8"/>
      <c r="F2119" s="7"/>
    </row>
    <row r="2120" customFormat="false" ht="18.7" hidden="false" customHeight="true" outlineLevel="0" collapsed="false">
      <c r="A2120" s="8"/>
      <c r="F2120" s="7"/>
    </row>
    <row r="2121" customFormat="false" ht="18.7" hidden="false" customHeight="true" outlineLevel="0" collapsed="false">
      <c r="A2121" s="8"/>
      <c r="F2121" s="7"/>
    </row>
    <row r="2122" customFormat="false" ht="18.7" hidden="false" customHeight="true" outlineLevel="0" collapsed="false">
      <c r="A2122" s="8"/>
      <c r="F2122" s="7"/>
    </row>
    <row r="2123" customFormat="false" ht="18.7" hidden="false" customHeight="true" outlineLevel="0" collapsed="false">
      <c r="A2123" s="8"/>
      <c r="F2123" s="7"/>
    </row>
    <row r="2124" customFormat="false" ht="18.7" hidden="false" customHeight="true" outlineLevel="0" collapsed="false">
      <c r="A2124" s="8"/>
      <c r="F2124" s="7"/>
    </row>
    <row r="2125" customFormat="false" ht="18.7" hidden="false" customHeight="true" outlineLevel="0" collapsed="false">
      <c r="A2125" s="8"/>
      <c r="F2125" s="7"/>
    </row>
    <row r="2126" customFormat="false" ht="18.7" hidden="false" customHeight="true" outlineLevel="0" collapsed="false">
      <c r="A2126" s="8"/>
      <c r="F2126" s="7"/>
    </row>
    <row r="2127" customFormat="false" ht="18.7" hidden="false" customHeight="true" outlineLevel="0" collapsed="false">
      <c r="A2127" s="8"/>
      <c r="F2127" s="7"/>
    </row>
    <row r="2128" customFormat="false" ht="18.7" hidden="false" customHeight="true" outlineLevel="0" collapsed="false">
      <c r="A2128" s="8"/>
      <c r="F2128" s="7"/>
    </row>
    <row r="2129" customFormat="false" ht="18.7" hidden="false" customHeight="true" outlineLevel="0" collapsed="false">
      <c r="A2129" s="8"/>
      <c r="F2129" s="7"/>
    </row>
    <row r="2130" customFormat="false" ht="18.7" hidden="false" customHeight="true" outlineLevel="0" collapsed="false">
      <c r="A2130" s="8"/>
      <c r="F2130" s="7"/>
    </row>
    <row r="2131" customFormat="false" ht="18.7" hidden="false" customHeight="true" outlineLevel="0" collapsed="false">
      <c r="A2131" s="8"/>
      <c r="F2131" s="7"/>
    </row>
    <row r="2132" customFormat="false" ht="18.7" hidden="false" customHeight="true" outlineLevel="0" collapsed="false">
      <c r="A2132" s="8"/>
      <c r="F2132" s="7"/>
    </row>
    <row r="2133" customFormat="false" ht="18.7" hidden="false" customHeight="true" outlineLevel="0" collapsed="false">
      <c r="A2133" s="8"/>
      <c r="F2133" s="7"/>
    </row>
    <row r="2134" customFormat="false" ht="18.7" hidden="false" customHeight="true" outlineLevel="0" collapsed="false">
      <c r="A2134" s="8"/>
      <c r="F2134" s="7"/>
    </row>
    <row r="2135" customFormat="false" ht="18.7" hidden="false" customHeight="true" outlineLevel="0" collapsed="false">
      <c r="A2135" s="8"/>
      <c r="F2135" s="7"/>
    </row>
    <row r="2136" customFormat="false" ht="18.7" hidden="false" customHeight="true" outlineLevel="0" collapsed="false">
      <c r="A2136" s="8"/>
      <c r="F2136" s="7"/>
    </row>
    <row r="2137" customFormat="false" ht="18.7" hidden="false" customHeight="true" outlineLevel="0" collapsed="false">
      <c r="A2137" s="8"/>
      <c r="F2137" s="7"/>
    </row>
    <row r="2138" customFormat="false" ht="18.7" hidden="false" customHeight="true" outlineLevel="0" collapsed="false">
      <c r="A2138" s="8"/>
      <c r="F2138" s="7"/>
    </row>
    <row r="2139" customFormat="false" ht="18.7" hidden="false" customHeight="true" outlineLevel="0" collapsed="false">
      <c r="A2139" s="8"/>
      <c r="F2139" s="7"/>
    </row>
    <row r="2140" customFormat="false" ht="18.7" hidden="false" customHeight="true" outlineLevel="0" collapsed="false">
      <c r="A2140" s="8"/>
      <c r="F2140" s="7"/>
    </row>
    <row r="2141" customFormat="false" ht="18.7" hidden="false" customHeight="true" outlineLevel="0" collapsed="false">
      <c r="A2141" s="8"/>
      <c r="F2141" s="7"/>
    </row>
    <row r="2142" customFormat="false" ht="18.7" hidden="false" customHeight="true" outlineLevel="0" collapsed="false">
      <c r="A2142" s="8"/>
      <c r="F2142" s="7"/>
    </row>
    <row r="2143" customFormat="false" ht="18.7" hidden="false" customHeight="true" outlineLevel="0" collapsed="false">
      <c r="A2143" s="8"/>
      <c r="F2143" s="7"/>
    </row>
    <row r="2144" customFormat="false" ht="18.7" hidden="false" customHeight="true" outlineLevel="0" collapsed="false">
      <c r="A2144" s="8"/>
      <c r="F2144" s="7"/>
    </row>
    <row r="2145" customFormat="false" ht="18.7" hidden="false" customHeight="true" outlineLevel="0" collapsed="false">
      <c r="A2145" s="8"/>
      <c r="F2145" s="7"/>
    </row>
    <row r="2146" customFormat="false" ht="18.7" hidden="false" customHeight="true" outlineLevel="0" collapsed="false">
      <c r="A2146" s="8"/>
      <c r="F2146" s="7"/>
    </row>
    <row r="2147" customFormat="false" ht="18.7" hidden="false" customHeight="true" outlineLevel="0" collapsed="false">
      <c r="A2147" s="8"/>
      <c r="F2147" s="7"/>
    </row>
    <row r="2148" customFormat="false" ht="18.7" hidden="false" customHeight="true" outlineLevel="0" collapsed="false">
      <c r="A2148" s="8"/>
      <c r="F2148" s="7"/>
    </row>
    <row r="2149" customFormat="false" ht="18.7" hidden="false" customHeight="true" outlineLevel="0" collapsed="false">
      <c r="A2149" s="8"/>
      <c r="F2149" s="7"/>
    </row>
    <row r="2150" customFormat="false" ht="18.7" hidden="false" customHeight="true" outlineLevel="0" collapsed="false">
      <c r="A2150" s="8"/>
      <c r="F2150" s="7"/>
    </row>
    <row r="2151" customFormat="false" ht="18.7" hidden="false" customHeight="true" outlineLevel="0" collapsed="false">
      <c r="A2151" s="8"/>
      <c r="F2151" s="7"/>
    </row>
    <row r="2152" customFormat="false" ht="18.7" hidden="false" customHeight="true" outlineLevel="0" collapsed="false">
      <c r="A2152" s="8"/>
      <c r="F2152" s="7"/>
    </row>
    <row r="2153" customFormat="false" ht="18.7" hidden="false" customHeight="true" outlineLevel="0" collapsed="false">
      <c r="A2153" s="8"/>
      <c r="F2153" s="7"/>
    </row>
    <row r="2154" customFormat="false" ht="18.7" hidden="false" customHeight="true" outlineLevel="0" collapsed="false">
      <c r="A2154" s="8"/>
      <c r="F2154" s="7"/>
    </row>
    <row r="2155" customFormat="false" ht="18.7" hidden="false" customHeight="true" outlineLevel="0" collapsed="false">
      <c r="A2155" s="8"/>
      <c r="F2155" s="7"/>
    </row>
    <row r="2156" customFormat="false" ht="18.7" hidden="false" customHeight="true" outlineLevel="0" collapsed="false">
      <c r="A2156" s="8"/>
      <c r="F2156" s="7"/>
    </row>
    <row r="2157" customFormat="false" ht="18.7" hidden="false" customHeight="true" outlineLevel="0" collapsed="false">
      <c r="A2157" s="8"/>
      <c r="F2157" s="7"/>
    </row>
    <row r="2158" customFormat="false" ht="18.7" hidden="false" customHeight="true" outlineLevel="0" collapsed="false">
      <c r="A2158" s="8"/>
      <c r="F2158" s="7"/>
    </row>
    <row r="2159" customFormat="false" ht="18.7" hidden="false" customHeight="true" outlineLevel="0" collapsed="false">
      <c r="A2159" s="8"/>
      <c r="F2159" s="7"/>
    </row>
    <row r="2160" customFormat="false" ht="18.7" hidden="false" customHeight="true" outlineLevel="0" collapsed="false">
      <c r="A2160" s="8"/>
      <c r="F2160" s="7"/>
    </row>
    <row r="2161" customFormat="false" ht="18.7" hidden="false" customHeight="true" outlineLevel="0" collapsed="false">
      <c r="A2161" s="8"/>
      <c r="F2161" s="7"/>
    </row>
    <row r="2162" customFormat="false" ht="18.7" hidden="false" customHeight="true" outlineLevel="0" collapsed="false">
      <c r="A2162" s="8"/>
      <c r="F2162" s="7"/>
    </row>
    <row r="2163" customFormat="false" ht="18.7" hidden="false" customHeight="true" outlineLevel="0" collapsed="false">
      <c r="A2163" s="8"/>
      <c r="F2163" s="7"/>
    </row>
    <row r="2164" customFormat="false" ht="18.7" hidden="false" customHeight="true" outlineLevel="0" collapsed="false">
      <c r="A2164" s="8"/>
      <c r="F2164" s="7"/>
    </row>
    <row r="2165" customFormat="false" ht="18.7" hidden="false" customHeight="true" outlineLevel="0" collapsed="false">
      <c r="A2165" s="8"/>
      <c r="F2165" s="7"/>
    </row>
    <row r="2166" customFormat="false" ht="18.7" hidden="false" customHeight="true" outlineLevel="0" collapsed="false">
      <c r="A2166" s="8"/>
      <c r="F2166" s="7"/>
    </row>
    <row r="2167" customFormat="false" ht="18.7" hidden="false" customHeight="true" outlineLevel="0" collapsed="false">
      <c r="A2167" s="8"/>
      <c r="F2167" s="7"/>
    </row>
    <row r="2168" customFormat="false" ht="18.7" hidden="false" customHeight="true" outlineLevel="0" collapsed="false">
      <c r="A2168" s="8"/>
      <c r="F2168" s="7"/>
    </row>
    <row r="2169" customFormat="false" ht="18.7" hidden="false" customHeight="true" outlineLevel="0" collapsed="false">
      <c r="A2169" s="8"/>
      <c r="F2169" s="7"/>
    </row>
    <row r="2170" customFormat="false" ht="18.7" hidden="false" customHeight="true" outlineLevel="0" collapsed="false">
      <c r="A2170" s="8"/>
      <c r="F2170" s="7"/>
    </row>
    <row r="2171" customFormat="false" ht="18.7" hidden="false" customHeight="true" outlineLevel="0" collapsed="false">
      <c r="A2171" s="8"/>
      <c r="F2171" s="7"/>
    </row>
    <row r="2172" customFormat="false" ht="18.7" hidden="false" customHeight="true" outlineLevel="0" collapsed="false">
      <c r="A2172" s="8"/>
      <c r="F2172" s="7"/>
    </row>
    <row r="2173" customFormat="false" ht="18.7" hidden="false" customHeight="true" outlineLevel="0" collapsed="false">
      <c r="A2173" s="8"/>
      <c r="F2173" s="7"/>
    </row>
    <row r="2174" customFormat="false" ht="18.7" hidden="false" customHeight="true" outlineLevel="0" collapsed="false">
      <c r="A2174" s="8"/>
      <c r="F2174" s="7"/>
    </row>
    <row r="2175" customFormat="false" ht="18.7" hidden="false" customHeight="true" outlineLevel="0" collapsed="false">
      <c r="A2175" s="8"/>
      <c r="F2175" s="7"/>
    </row>
    <row r="2176" customFormat="false" ht="18.7" hidden="false" customHeight="true" outlineLevel="0" collapsed="false">
      <c r="A2176" s="8"/>
      <c r="F2176" s="7"/>
    </row>
    <row r="2177" customFormat="false" ht="18.7" hidden="false" customHeight="true" outlineLevel="0" collapsed="false">
      <c r="A2177" s="8"/>
      <c r="F2177" s="7"/>
    </row>
    <row r="2178" customFormat="false" ht="18.7" hidden="false" customHeight="true" outlineLevel="0" collapsed="false">
      <c r="A2178" s="8"/>
      <c r="F2178" s="7"/>
    </row>
    <row r="2179" customFormat="false" ht="18.7" hidden="false" customHeight="true" outlineLevel="0" collapsed="false">
      <c r="A2179" s="8"/>
      <c r="F2179" s="7"/>
    </row>
    <row r="2180" customFormat="false" ht="18.7" hidden="false" customHeight="true" outlineLevel="0" collapsed="false">
      <c r="A2180" s="8"/>
      <c r="F2180" s="7"/>
    </row>
    <row r="2181" customFormat="false" ht="18.7" hidden="false" customHeight="true" outlineLevel="0" collapsed="false">
      <c r="A2181" s="8"/>
      <c r="F2181" s="7"/>
    </row>
    <row r="2182" customFormat="false" ht="18.7" hidden="false" customHeight="true" outlineLevel="0" collapsed="false">
      <c r="A2182" s="8"/>
      <c r="F2182" s="7"/>
    </row>
    <row r="2183" customFormat="false" ht="18.7" hidden="false" customHeight="true" outlineLevel="0" collapsed="false">
      <c r="A2183" s="8"/>
      <c r="F2183" s="7"/>
    </row>
    <row r="2184" customFormat="false" ht="18.7" hidden="false" customHeight="true" outlineLevel="0" collapsed="false">
      <c r="A2184" s="8"/>
      <c r="F2184" s="7"/>
    </row>
    <row r="2185" customFormat="false" ht="18.7" hidden="false" customHeight="true" outlineLevel="0" collapsed="false">
      <c r="A2185" s="8"/>
      <c r="F2185" s="7"/>
    </row>
    <row r="2186" customFormat="false" ht="18.7" hidden="false" customHeight="true" outlineLevel="0" collapsed="false">
      <c r="A2186" s="8"/>
      <c r="F2186" s="7"/>
    </row>
    <row r="2187" customFormat="false" ht="18.7" hidden="false" customHeight="true" outlineLevel="0" collapsed="false">
      <c r="A2187" s="8"/>
      <c r="F2187" s="7"/>
    </row>
    <row r="2188" customFormat="false" ht="18.7" hidden="false" customHeight="true" outlineLevel="0" collapsed="false">
      <c r="A2188" s="8"/>
      <c r="F2188" s="7"/>
    </row>
    <row r="2189" customFormat="false" ht="18.7" hidden="false" customHeight="true" outlineLevel="0" collapsed="false">
      <c r="A2189" s="8"/>
      <c r="F2189" s="7"/>
    </row>
    <row r="2190" customFormat="false" ht="18.7" hidden="false" customHeight="true" outlineLevel="0" collapsed="false">
      <c r="A2190" s="8"/>
      <c r="F2190" s="7"/>
    </row>
    <row r="2191" customFormat="false" ht="18.7" hidden="false" customHeight="true" outlineLevel="0" collapsed="false">
      <c r="A2191" s="8"/>
      <c r="F2191" s="7"/>
    </row>
    <row r="2192" customFormat="false" ht="18.7" hidden="false" customHeight="true" outlineLevel="0" collapsed="false">
      <c r="A2192" s="8"/>
      <c r="F2192" s="7"/>
    </row>
    <row r="2193" customFormat="false" ht="18.7" hidden="false" customHeight="true" outlineLevel="0" collapsed="false">
      <c r="A2193" s="8"/>
      <c r="F2193" s="7"/>
    </row>
    <row r="2194" customFormat="false" ht="18.7" hidden="false" customHeight="true" outlineLevel="0" collapsed="false">
      <c r="A2194" s="8"/>
      <c r="F2194" s="7"/>
    </row>
    <row r="2195" customFormat="false" ht="18.7" hidden="false" customHeight="true" outlineLevel="0" collapsed="false">
      <c r="A2195" s="8"/>
      <c r="F2195" s="7"/>
    </row>
    <row r="2196" customFormat="false" ht="18.7" hidden="false" customHeight="true" outlineLevel="0" collapsed="false">
      <c r="A2196" s="8"/>
      <c r="F2196" s="7"/>
    </row>
    <row r="2197" customFormat="false" ht="18.7" hidden="false" customHeight="true" outlineLevel="0" collapsed="false">
      <c r="A2197" s="8"/>
      <c r="F2197" s="7"/>
    </row>
    <row r="2198" customFormat="false" ht="18.7" hidden="false" customHeight="true" outlineLevel="0" collapsed="false">
      <c r="A2198" s="8"/>
      <c r="F2198" s="7"/>
    </row>
    <row r="2199" customFormat="false" ht="18.7" hidden="false" customHeight="true" outlineLevel="0" collapsed="false">
      <c r="A2199" s="8"/>
      <c r="F2199" s="7"/>
    </row>
    <row r="2200" customFormat="false" ht="18.7" hidden="false" customHeight="true" outlineLevel="0" collapsed="false">
      <c r="A2200" s="8"/>
      <c r="F2200" s="7"/>
    </row>
    <row r="2201" customFormat="false" ht="18.7" hidden="false" customHeight="true" outlineLevel="0" collapsed="false">
      <c r="A2201" s="8"/>
      <c r="F2201" s="7"/>
    </row>
    <row r="2202" customFormat="false" ht="18.7" hidden="false" customHeight="true" outlineLevel="0" collapsed="false">
      <c r="A2202" s="8"/>
      <c r="F2202" s="7"/>
    </row>
    <row r="2203" customFormat="false" ht="18.7" hidden="false" customHeight="true" outlineLevel="0" collapsed="false">
      <c r="A2203" s="8"/>
      <c r="F2203" s="7"/>
    </row>
    <row r="2204" customFormat="false" ht="18.7" hidden="false" customHeight="true" outlineLevel="0" collapsed="false">
      <c r="A2204" s="8"/>
      <c r="F2204" s="7"/>
    </row>
    <row r="2205" customFormat="false" ht="18.7" hidden="false" customHeight="true" outlineLevel="0" collapsed="false">
      <c r="A2205" s="8"/>
      <c r="F2205" s="7"/>
    </row>
    <row r="2206" customFormat="false" ht="18.7" hidden="false" customHeight="true" outlineLevel="0" collapsed="false">
      <c r="A2206" s="8"/>
      <c r="F2206" s="7"/>
    </row>
    <row r="2207" customFormat="false" ht="18.7" hidden="false" customHeight="true" outlineLevel="0" collapsed="false">
      <c r="A2207" s="8"/>
      <c r="F2207" s="7"/>
    </row>
    <row r="2208" customFormat="false" ht="18.7" hidden="false" customHeight="true" outlineLevel="0" collapsed="false">
      <c r="A2208" s="8"/>
      <c r="F2208" s="7"/>
    </row>
    <row r="2209" customFormat="false" ht="18.7" hidden="false" customHeight="true" outlineLevel="0" collapsed="false">
      <c r="A2209" s="8"/>
      <c r="F2209" s="7"/>
    </row>
    <row r="2210" customFormat="false" ht="18.7" hidden="false" customHeight="true" outlineLevel="0" collapsed="false">
      <c r="A2210" s="8"/>
      <c r="F2210" s="7"/>
    </row>
    <row r="2211" customFormat="false" ht="18.7" hidden="false" customHeight="true" outlineLevel="0" collapsed="false">
      <c r="A2211" s="8"/>
      <c r="F2211" s="7"/>
    </row>
    <row r="2212" customFormat="false" ht="18.7" hidden="false" customHeight="true" outlineLevel="0" collapsed="false">
      <c r="A2212" s="8"/>
      <c r="F2212" s="7"/>
    </row>
    <row r="2213" customFormat="false" ht="18.7" hidden="false" customHeight="true" outlineLevel="0" collapsed="false">
      <c r="A2213" s="8"/>
      <c r="F2213" s="7"/>
    </row>
    <row r="2214" customFormat="false" ht="18.7" hidden="false" customHeight="true" outlineLevel="0" collapsed="false">
      <c r="A2214" s="8"/>
      <c r="F2214" s="7"/>
    </row>
    <row r="2215" customFormat="false" ht="18.7" hidden="false" customHeight="true" outlineLevel="0" collapsed="false">
      <c r="A2215" s="8"/>
      <c r="F2215" s="7"/>
    </row>
    <row r="2216" customFormat="false" ht="18.7" hidden="false" customHeight="true" outlineLevel="0" collapsed="false">
      <c r="A2216" s="8"/>
      <c r="F2216" s="7"/>
    </row>
    <row r="2217" customFormat="false" ht="18.7" hidden="false" customHeight="true" outlineLevel="0" collapsed="false">
      <c r="A2217" s="8"/>
      <c r="F2217" s="7"/>
    </row>
    <row r="2218" customFormat="false" ht="18.7" hidden="false" customHeight="true" outlineLevel="0" collapsed="false">
      <c r="A2218" s="8"/>
      <c r="F2218" s="7"/>
    </row>
    <row r="2219" customFormat="false" ht="18.7" hidden="false" customHeight="true" outlineLevel="0" collapsed="false">
      <c r="A2219" s="8"/>
      <c r="F2219" s="7"/>
    </row>
    <row r="2220" customFormat="false" ht="18.7" hidden="false" customHeight="true" outlineLevel="0" collapsed="false">
      <c r="A2220" s="8"/>
      <c r="F2220" s="7"/>
    </row>
    <row r="2221" customFormat="false" ht="18.7" hidden="false" customHeight="true" outlineLevel="0" collapsed="false">
      <c r="A2221" s="8"/>
      <c r="F2221" s="7"/>
    </row>
    <row r="2222" customFormat="false" ht="18.7" hidden="false" customHeight="true" outlineLevel="0" collapsed="false">
      <c r="A2222" s="8"/>
      <c r="F2222" s="7"/>
    </row>
    <row r="2223" customFormat="false" ht="18.7" hidden="false" customHeight="true" outlineLevel="0" collapsed="false">
      <c r="A2223" s="8"/>
      <c r="F2223" s="7"/>
    </row>
    <row r="2224" customFormat="false" ht="18.7" hidden="false" customHeight="true" outlineLevel="0" collapsed="false">
      <c r="A2224" s="8"/>
      <c r="F2224" s="7"/>
    </row>
    <row r="2225" customFormat="false" ht="18.7" hidden="false" customHeight="true" outlineLevel="0" collapsed="false">
      <c r="A2225" s="8"/>
      <c r="F2225" s="7"/>
    </row>
    <row r="2226" customFormat="false" ht="18.7" hidden="false" customHeight="true" outlineLevel="0" collapsed="false">
      <c r="A2226" s="8"/>
      <c r="F2226" s="7"/>
    </row>
    <row r="2227" customFormat="false" ht="18.7" hidden="false" customHeight="true" outlineLevel="0" collapsed="false">
      <c r="A2227" s="8"/>
      <c r="F2227" s="7"/>
    </row>
    <row r="2228" customFormat="false" ht="18.7" hidden="false" customHeight="true" outlineLevel="0" collapsed="false">
      <c r="A2228" s="8"/>
      <c r="F2228" s="7"/>
    </row>
    <row r="2229" customFormat="false" ht="18.7" hidden="false" customHeight="true" outlineLevel="0" collapsed="false">
      <c r="A2229" s="8"/>
      <c r="F2229" s="7"/>
    </row>
    <row r="2230" customFormat="false" ht="18.7" hidden="false" customHeight="true" outlineLevel="0" collapsed="false">
      <c r="A2230" s="8"/>
      <c r="F2230" s="7"/>
    </row>
    <row r="2231" customFormat="false" ht="18.7" hidden="false" customHeight="true" outlineLevel="0" collapsed="false">
      <c r="A2231" s="8"/>
      <c r="F2231" s="7"/>
    </row>
    <row r="2232" customFormat="false" ht="18.7" hidden="false" customHeight="true" outlineLevel="0" collapsed="false">
      <c r="A2232" s="8"/>
      <c r="F2232" s="7"/>
    </row>
    <row r="2233" customFormat="false" ht="18.7" hidden="false" customHeight="true" outlineLevel="0" collapsed="false">
      <c r="A2233" s="8"/>
      <c r="F2233" s="7"/>
    </row>
    <row r="2234" customFormat="false" ht="18.7" hidden="false" customHeight="true" outlineLevel="0" collapsed="false">
      <c r="A2234" s="8"/>
      <c r="F2234" s="7"/>
    </row>
    <row r="2235" customFormat="false" ht="18.7" hidden="false" customHeight="true" outlineLevel="0" collapsed="false">
      <c r="A2235" s="8"/>
      <c r="F2235" s="7"/>
    </row>
    <row r="2236" customFormat="false" ht="18.7" hidden="false" customHeight="true" outlineLevel="0" collapsed="false">
      <c r="A2236" s="8"/>
      <c r="F2236" s="7"/>
    </row>
    <row r="2237" customFormat="false" ht="18.7" hidden="false" customHeight="true" outlineLevel="0" collapsed="false">
      <c r="A2237" s="8"/>
      <c r="F2237" s="7"/>
    </row>
    <row r="2238" customFormat="false" ht="18.7" hidden="false" customHeight="true" outlineLevel="0" collapsed="false">
      <c r="A2238" s="8"/>
      <c r="F2238" s="7"/>
    </row>
    <row r="2239" customFormat="false" ht="18.7" hidden="false" customHeight="true" outlineLevel="0" collapsed="false">
      <c r="A2239" s="8"/>
      <c r="F2239" s="7"/>
    </row>
    <row r="2240" customFormat="false" ht="18.7" hidden="false" customHeight="true" outlineLevel="0" collapsed="false">
      <c r="A2240" s="8"/>
      <c r="F2240" s="7"/>
    </row>
    <row r="2241" customFormat="false" ht="18.7" hidden="false" customHeight="true" outlineLevel="0" collapsed="false">
      <c r="A2241" s="8"/>
      <c r="F2241" s="7"/>
    </row>
    <row r="2242" customFormat="false" ht="18.7" hidden="false" customHeight="true" outlineLevel="0" collapsed="false">
      <c r="A2242" s="8"/>
      <c r="F2242" s="7"/>
    </row>
    <row r="2243" customFormat="false" ht="18.7" hidden="false" customHeight="true" outlineLevel="0" collapsed="false">
      <c r="A2243" s="8"/>
      <c r="F2243" s="7"/>
    </row>
    <row r="2244" customFormat="false" ht="18.7" hidden="false" customHeight="true" outlineLevel="0" collapsed="false">
      <c r="A2244" s="8"/>
      <c r="F2244" s="7"/>
    </row>
    <row r="2245" customFormat="false" ht="18.7" hidden="false" customHeight="true" outlineLevel="0" collapsed="false">
      <c r="A2245" s="8"/>
      <c r="F2245" s="7"/>
    </row>
    <row r="2246" customFormat="false" ht="18.7" hidden="false" customHeight="true" outlineLevel="0" collapsed="false">
      <c r="A2246" s="8"/>
      <c r="F2246" s="7"/>
    </row>
    <row r="2247" customFormat="false" ht="18.7" hidden="false" customHeight="true" outlineLevel="0" collapsed="false">
      <c r="A2247" s="8"/>
      <c r="F2247" s="7"/>
    </row>
    <row r="2248" customFormat="false" ht="18.7" hidden="false" customHeight="true" outlineLevel="0" collapsed="false">
      <c r="A2248" s="8"/>
      <c r="F2248" s="7"/>
    </row>
    <row r="2249" customFormat="false" ht="18.7" hidden="false" customHeight="true" outlineLevel="0" collapsed="false">
      <c r="A2249" s="8"/>
      <c r="F2249" s="7"/>
    </row>
    <row r="2250" customFormat="false" ht="18.7" hidden="false" customHeight="true" outlineLevel="0" collapsed="false">
      <c r="A2250" s="8"/>
      <c r="F2250" s="7"/>
    </row>
    <row r="2251" customFormat="false" ht="18.7" hidden="false" customHeight="true" outlineLevel="0" collapsed="false">
      <c r="A2251" s="8"/>
      <c r="F2251" s="7"/>
    </row>
    <row r="2252" customFormat="false" ht="18.7" hidden="false" customHeight="true" outlineLevel="0" collapsed="false">
      <c r="A2252" s="8"/>
      <c r="F2252" s="7"/>
    </row>
    <row r="2253" customFormat="false" ht="18.7" hidden="false" customHeight="true" outlineLevel="0" collapsed="false">
      <c r="A2253" s="8"/>
      <c r="F2253" s="7"/>
    </row>
    <row r="2254" customFormat="false" ht="18.7" hidden="false" customHeight="true" outlineLevel="0" collapsed="false">
      <c r="A2254" s="8"/>
      <c r="F2254" s="7"/>
    </row>
    <row r="2255" customFormat="false" ht="18.7" hidden="false" customHeight="true" outlineLevel="0" collapsed="false">
      <c r="A2255" s="8"/>
      <c r="F2255" s="7"/>
    </row>
    <row r="2256" customFormat="false" ht="18.7" hidden="false" customHeight="true" outlineLevel="0" collapsed="false">
      <c r="A2256" s="8"/>
      <c r="F2256" s="7"/>
    </row>
    <row r="2257" customFormat="false" ht="18.7" hidden="false" customHeight="true" outlineLevel="0" collapsed="false">
      <c r="A2257" s="8"/>
      <c r="F2257" s="7"/>
    </row>
    <row r="2258" customFormat="false" ht="18.7" hidden="false" customHeight="true" outlineLevel="0" collapsed="false">
      <c r="A2258" s="8"/>
      <c r="F2258" s="7"/>
    </row>
    <row r="2259" customFormat="false" ht="18.7" hidden="false" customHeight="true" outlineLevel="0" collapsed="false">
      <c r="A2259" s="8"/>
      <c r="F2259" s="7"/>
    </row>
    <row r="2260" customFormat="false" ht="18.7" hidden="false" customHeight="true" outlineLevel="0" collapsed="false">
      <c r="A2260" s="8"/>
      <c r="F2260" s="7"/>
    </row>
    <row r="2261" customFormat="false" ht="18.7" hidden="false" customHeight="true" outlineLevel="0" collapsed="false">
      <c r="A2261" s="8"/>
      <c r="F2261" s="7"/>
    </row>
    <row r="2262" customFormat="false" ht="18.7" hidden="false" customHeight="true" outlineLevel="0" collapsed="false">
      <c r="A2262" s="8"/>
      <c r="F2262" s="7"/>
    </row>
    <row r="2263" customFormat="false" ht="18.7" hidden="false" customHeight="true" outlineLevel="0" collapsed="false">
      <c r="A2263" s="8"/>
      <c r="F2263" s="7"/>
    </row>
    <row r="2264" customFormat="false" ht="18.7" hidden="false" customHeight="true" outlineLevel="0" collapsed="false">
      <c r="A2264" s="8"/>
      <c r="F2264" s="7"/>
    </row>
    <row r="2265" customFormat="false" ht="18.7" hidden="false" customHeight="true" outlineLevel="0" collapsed="false">
      <c r="A2265" s="8"/>
      <c r="F2265" s="7"/>
    </row>
    <row r="2266" customFormat="false" ht="18.7" hidden="false" customHeight="true" outlineLevel="0" collapsed="false">
      <c r="A2266" s="8"/>
      <c r="F2266" s="7"/>
    </row>
    <row r="2267" customFormat="false" ht="18.7" hidden="false" customHeight="true" outlineLevel="0" collapsed="false">
      <c r="A2267" s="8"/>
      <c r="F2267" s="7"/>
    </row>
    <row r="2268" customFormat="false" ht="18.7" hidden="false" customHeight="true" outlineLevel="0" collapsed="false">
      <c r="A2268" s="8"/>
      <c r="F2268" s="7"/>
    </row>
    <row r="2269" customFormat="false" ht="18.7" hidden="false" customHeight="true" outlineLevel="0" collapsed="false">
      <c r="A2269" s="8"/>
      <c r="F2269" s="7"/>
    </row>
    <row r="2270" customFormat="false" ht="18.7" hidden="false" customHeight="true" outlineLevel="0" collapsed="false">
      <c r="A2270" s="8"/>
      <c r="F2270" s="7"/>
    </row>
    <row r="2271" customFormat="false" ht="18.7" hidden="false" customHeight="true" outlineLevel="0" collapsed="false">
      <c r="A2271" s="8"/>
      <c r="F2271" s="7"/>
    </row>
    <row r="2272" customFormat="false" ht="18.7" hidden="false" customHeight="true" outlineLevel="0" collapsed="false">
      <c r="A2272" s="8"/>
      <c r="F2272" s="7"/>
    </row>
    <row r="2273" customFormat="false" ht="18.7" hidden="false" customHeight="true" outlineLevel="0" collapsed="false">
      <c r="A2273" s="8"/>
      <c r="F2273" s="7"/>
    </row>
    <row r="2274" customFormat="false" ht="18.7" hidden="false" customHeight="true" outlineLevel="0" collapsed="false">
      <c r="A2274" s="8"/>
      <c r="F2274" s="7"/>
    </row>
    <row r="2275" customFormat="false" ht="18.7" hidden="false" customHeight="true" outlineLevel="0" collapsed="false">
      <c r="A2275" s="8"/>
      <c r="F2275" s="7"/>
    </row>
    <row r="2276" customFormat="false" ht="18.7" hidden="false" customHeight="true" outlineLevel="0" collapsed="false">
      <c r="A2276" s="8"/>
      <c r="F2276" s="7"/>
    </row>
    <row r="2277" customFormat="false" ht="18.7" hidden="false" customHeight="true" outlineLevel="0" collapsed="false">
      <c r="A2277" s="8"/>
      <c r="F2277" s="7"/>
    </row>
    <row r="2278" customFormat="false" ht="18.7" hidden="false" customHeight="true" outlineLevel="0" collapsed="false">
      <c r="A2278" s="8"/>
      <c r="F2278" s="7"/>
    </row>
    <row r="2279" customFormat="false" ht="18.7" hidden="false" customHeight="true" outlineLevel="0" collapsed="false">
      <c r="A2279" s="8"/>
      <c r="F2279" s="7"/>
    </row>
    <row r="2280" customFormat="false" ht="18.7" hidden="false" customHeight="true" outlineLevel="0" collapsed="false">
      <c r="A2280" s="8"/>
      <c r="F2280" s="7"/>
    </row>
    <row r="2281" customFormat="false" ht="18.7" hidden="false" customHeight="true" outlineLevel="0" collapsed="false">
      <c r="A2281" s="8"/>
      <c r="F2281" s="7"/>
    </row>
    <row r="2282" customFormat="false" ht="18.7" hidden="false" customHeight="true" outlineLevel="0" collapsed="false">
      <c r="A2282" s="8"/>
      <c r="F2282" s="7"/>
    </row>
    <row r="2283" customFormat="false" ht="18.7" hidden="false" customHeight="true" outlineLevel="0" collapsed="false">
      <c r="A2283" s="8"/>
      <c r="F2283" s="7"/>
    </row>
    <row r="2284" customFormat="false" ht="18.7" hidden="false" customHeight="true" outlineLevel="0" collapsed="false">
      <c r="A2284" s="8"/>
      <c r="F2284" s="7"/>
    </row>
    <row r="2285" customFormat="false" ht="18.7" hidden="false" customHeight="true" outlineLevel="0" collapsed="false">
      <c r="A2285" s="8"/>
      <c r="F2285" s="7"/>
    </row>
    <row r="2286" customFormat="false" ht="18.7" hidden="false" customHeight="true" outlineLevel="0" collapsed="false">
      <c r="A2286" s="8"/>
      <c r="F2286" s="7"/>
    </row>
    <row r="2287" customFormat="false" ht="18.7" hidden="false" customHeight="true" outlineLevel="0" collapsed="false">
      <c r="A2287" s="8"/>
      <c r="F2287" s="7"/>
    </row>
    <row r="2288" customFormat="false" ht="18.7" hidden="false" customHeight="true" outlineLevel="0" collapsed="false">
      <c r="A2288" s="8"/>
      <c r="F2288" s="7"/>
    </row>
    <row r="2289" customFormat="false" ht="18.7" hidden="false" customHeight="true" outlineLevel="0" collapsed="false">
      <c r="A2289" s="8"/>
      <c r="F2289" s="7"/>
    </row>
    <row r="2290" customFormat="false" ht="18.7" hidden="false" customHeight="true" outlineLevel="0" collapsed="false">
      <c r="A2290" s="8"/>
      <c r="F2290" s="7"/>
    </row>
    <row r="2291" customFormat="false" ht="18.7" hidden="false" customHeight="true" outlineLevel="0" collapsed="false">
      <c r="A2291" s="8"/>
      <c r="F2291" s="7"/>
    </row>
    <row r="2292" customFormat="false" ht="18.7" hidden="false" customHeight="true" outlineLevel="0" collapsed="false">
      <c r="A2292" s="8"/>
      <c r="F2292" s="7"/>
    </row>
    <row r="2293" customFormat="false" ht="18.7" hidden="false" customHeight="true" outlineLevel="0" collapsed="false">
      <c r="A2293" s="8"/>
      <c r="F2293" s="7"/>
    </row>
    <row r="2294" customFormat="false" ht="18.7" hidden="false" customHeight="true" outlineLevel="0" collapsed="false">
      <c r="A2294" s="8"/>
      <c r="F2294" s="7"/>
    </row>
    <row r="2295" customFormat="false" ht="18.7" hidden="false" customHeight="true" outlineLevel="0" collapsed="false">
      <c r="A2295" s="8"/>
      <c r="F2295" s="7"/>
    </row>
    <row r="2296" customFormat="false" ht="18.7" hidden="false" customHeight="true" outlineLevel="0" collapsed="false">
      <c r="A2296" s="8"/>
      <c r="F2296" s="7"/>
    </row>
    <row r="2297" customFormat="false" ht="18.7" hidden="false" customHeight="true" outlineLevel="0" collapsed="false">
      <c r="A2297" s="8"/>
      <c r="F2297" s="7"/>
    </row>
    <row r="2298" customFormat="false" ht="18.7" hidden="false" customHeight="true" outlineLevel="0" collapsed="false">
      <c r="A2298" s="8"/>
      <c r="F2298" s="7"/>
    </row>
    <row r="2299" customFormat="false" ht="18.7" hidden="false" customHeight="true" outlineLevel="0" collapsed="false">
      <c r="A2299" s="8"/>
      <c r="F2299" s="7"/>
    </row>
    <row r="2300" customFormat="false" ht="18.7" hidden="false" customHeight="true" outlineLevel="0" collapsed="false">
      <c r="A2300" s="8"/>
      <c r="F2300" s="7"/>
    </row>
    <row r="2301" customFormat="false" ht="18.7" hidden="false" customHeight="true" outlineLevel="0" collapsed="false">
      <c r="A2301" s="8"/>
      <c r="F2301" s="7"/>
    </row>
    <row r="2302" customFormat="false" ht="18.7" hidden="false" customHeight="true" outlineLevel="0" collapsed="false">
      <c r="A2302" s="8"/>
      <c r="F2302" s="7"/>
    </row>
    <row r="2303" customFormat="false" ht="18.7" hidden="false" customHeight="true" outlineLevel="0" collapsed="false">
      <c r="A2303" s="8"/>
      <c r="F2303" s="7"/>
    </row>
    <row r="2304" customFormat="false" ht="18.7" hidden="false" customHeight="true" outlineLevel="0" collapsed="false">
      <c r="A2304" s="8"/>
      <c r="F2304" s="7"/>
    </row>
    <row r="2305" customFormat="false" ht="18.7" hidden="false" customHeight="true" outlineLevel="0" collapsed="false">
      <c r="A2305" s="8"/>
      <c r="F2305" s="7"/>
    </row>
    <row r="2306" customFormat="false" ht="18.7" hidden="false" customHeight="true" outlineLevel="0" collapsed="false">
      <c r="A2306" s="8"/>
      <c r="F2306" s="7"/>
    </row>
    <row r="2307" customFormat="false" ht="18.7" hidden="false" customHeight="true" outlineLevel="0" collapsed="false">
      <c r="A2307" s="8"/>
      <c r="F2307" s="7"/>
    </row>
    <row r="2308" customFormat="false" ht="18.7" hidden="false" customHeight="true" outlineLevel="0" collapsed="false">
      <c r="A2308" s="8"/>
      <c r="F2308" s="7"/>
    </row>
    <row r="2309" customFormat="false" ht="18.7" hidden="false" customHeight="true" outlineLevel="0" collapsed="false">
      <c r="A2309" s="8"/>
      <c r="F2309" s="7"/>
    </row>
    <row r="2310" customFormat="false" ht="18.7" hidden="false" customHeight="true" outlineLevel="0" collapsed="false">
      <c r="A2310" s="8"/>
      <c r="F2310" s="7"/>
    </row>
    <row r="2311" customFormat="false" ht="18.7" hidden="false" customHeight="true" outlineLevel="0" collapsed="false">
      <c r="A2311" s="8"/>
      <c r="F2311" s="7"/>
    </row>
    <row r="2312" customFormat="false" ht="18.7" hidden="false" customHeight="true" outlineLevel="0" collapsed="false">
      <c r="A2312" s="8"/>
      <c r="F2312" s="7"/>
    </row>
    <row r="2313" customFormat="false" ht="18.7" hidden="false" customHeight="true" outlineLevel="0" collapsed="false">
      <c r="A2313" s="8"/>
      <c r="F2313" s="7"/>
    </row>
    <row r="2314" customFormat="false" ht="18.7" hidden="false" customHeight="true" outlineLevel="0" collapsed="false">
      <c r="A2314" s="8"/>
      <c r="F2314" s="7"/>
    </row>
    <row r="2315" customFormat="false" ht="18.7" hidden="false" customHeight="true" outlineLevel="0" collapsed="false">
      <c r="A2315" s="8"/>
      <c r="F2315" s="7"/>
    </row>
    <row r="2316" customFormat="false" ht="18.7" hidden="false" customHeight="true" outlineLevel="0" collapsed="false">
      <c r="A2316" s="8"/>
      <c r="F2316" s="7"/>
    </row>
    <row r="2317" customFormat="false" ht="18.7" hidden="false" customHeight="true" outlineLevel="0" collapsed="false">
      <c r="A2317" s="8"/>
      <c r="F2317" s="7"/>
    </row>
    <row r="2318" customFormat="false" ht="18.7" hidden="false" customHeight="true" outlineLevel="0" collapsed="false">
      <c r="A2318" s="8"/>
      <c r="F2318" s="7"/>
    </row>
    <row r="2319" customFormat="false" ht="18.7" hidden="false" customHeight="true" outlineLevel="0" collapsed="false">
      <c r="A2319" s="8"/>
      <c r="F2319" s="7"/>
    </row>
    <row r="2320" customFormat="false" ht="18.7" hidden="false" customHeight="true" outlineLevel="0" collapsed="false">
      <c r="A2320" s="8"/>
      <c r="F2320" s="7"/>
    </row>
    <row r="2321" customFormat="false" ht="18.7" hidden="false" customHeight="true" outlineLevel="0" collapsed="false">
      <c r="A2321" s="8"/>
      <c r="F2321" s="7"/>
    </row>
    <row r="2322" customFormat="false" ht="18.7" hidden="false" customHeight="true" outlineLevel="0" collapsed="false">
      <c r="A2322" s="8"/>
      <c r="F2322" s="7"/>
    </row>
    <row r="2323" customFormat="false" ht="18.7" hidden="false" customHeight="true" outlineLevel="0" collapsed="false">
      <c r="A2323" s="8"/>
      <c r="F2323" s="7"/>
    </row>
    <row r="2324" customFormat="false" ht="18.7" hidden="false" customHeight="true" outlineLevel="0" collapsed="false">
      <c r="A2324" s="8"/>
      <c r="F2324" s="7"/>
    </row>
    <row r="2325" customFormat="false" ht="18.7" hidden="false" customHeight="true" outlineLevel="0" collapsed="false">
      <c r="A2325" s="8"/>
      <c r="F2325" s="7"/>
    </row>
    <row r="2326" customFormat="false" ht="18.7" hidden="false" customHeight="true" outlineLevel="0" collapsed="false">
      <c r="A2326" s="8"/>
      <c r="F2326" s="7"/>
    </row>
    <row r="2327" customFormat="false" ht="18.7" hidden="false" customHeight="true" outlineLevel="0" collapsed="false">
      <c r="A2327" s="8"/>
      <c r="F2327" s="7"/>
    </row>
    <row r="2328" customFormat="false" ht="18.7" hidden="false" customHeight="true" outlineLevel="0" collapsed="false">
      <c r="A2328" s="8"/>
      <c r="F2328" s="7"/>
    </row>
    <row r="2329" customFormat="false" ht="18.7" hidden="false" customHeight="true" outlineLevel="0" collapsed="false">
      <c r="A2329" s="8"/>
      <c r="F2329" s="7"/>
    </row>
    <row r="2330" customFormat="false" ht="18.7" hidden="false" customHeight="true" outlineLevel="0" collapsed="false">
      <c r="A2330" s="8"/>
      <c r="F2330" s="7"/>
    </row>
    <row r="2331" customFormat="false" ht="18.7" hidden="false" customHeight="true" outlineLevel="0" collapsed="false">
      <c r="A2331" s="8"/>
      <c r="F2331" s="7"/>
    </row>
    <row r="2332" customFormat="false" ht="18.7" hidden="false" customHeight="true" outlineLevel="0" collapsed="false">
      <c r="A2332" s="8"/>
      <c r="F2332" s="7"/>
    </row>
    <row r="2333" customFormat="false" ht="18.7" hidden="false" customHeight="true" outlineLevel="0" collapsed="false">
      <c r="A2333" s="8"/>
      <c r="F2333" s="7"/>
    </row>
    <row r="2334" customFormat="false" ht="18.7" hidden="false" customHeight="true" outlineLevel="0" collapsed="false">
      <c r="A2334" s="8"/>
      <c r="F2334" s="7"/>
    </row>
    <row r="2335" customFormat="false" ht="18.7" hidden="false" customHeight="true" outlineLevel="0" collapsed="false">
      <c r="A2335" s="8"/>
      <c r="F2335" s="7"/>
    </row>
    <row r="2336" customFormat="false" ht="18.7" hidden="false" customHeight="true" outlineLevel="0" collapsed="false">
      <c r="A2336" s="8"/>
      <c r="F2336" s="7"/>
    </row>
    <row r="2337" customFormat="false" ht="18.7" hidden="false" customHeight="true" outlineLevel="0" collapsed="false">
      <c r="A2337" s="8"/>
      <c r="F2337" s="7"/>
    </row>
    <row r="2338" customFormat="false" ht="18.7" hidden="false" customHeight="true" outlineLevel="0" collapsed="false">
      <c r="A2338" s="8"/>
      <c r="F2338" s="7"/>
    </row>
    <row r="2339" customFormat="false" ht="18.7" hidden="false" customHeight="true" outlineLevel="0" collapsed="false">
      <c r="A2339" s="8"/>
      <c r="F2339" s="7"/>
    </row>
    <row r="2340" customFormat="false" ht="18.7" hidden="false" customHeight="true" outlineLevel="0" collapsed="false">
      <c r="A2340" s="8"/>
      <c r="F2340" s="7"/>
    </row>
    <row r="2341" customFormat="false" ht="18.7" hidden="false" customHeight="true" outlineLevel="0" collapsed="false">
      <c r="A2341" s="8"/>
      <c r="F2341" s="7"/>
    </row>
    <row r="2342" customFormat="false" ht="18.7" hidden="false" customHeight="true" outlineLevel="0" collapsed="false">
      <c r="A2342" s="8"/>
      <c r="F2342" s="7"/>
    </row>
    <row r="2343" customFormat="false" ht="18.7" hidden="false" customHeight="true" outlineLevel="0" collapsed="false">
      <c r="A2343" s="8"/>
      <c r="F2343" s="7"/>
    </row>
    <row r="2344" customFormat="false" ht="18.7" hidden="false" customHeight="true" outlineLevel="0" collapsed="false">
      <c r="A2344" s="8"/>
      <c r="F2344" s="7"/>
    </row>
    <row r="2345" customFormat="false" ht="18.7" hidden="false" customHeight="true" outlineLevel="0" collapsed="false">
      <c r="A2345" s="8"/>
      <c r="F2345" s="7"/>
    </row>
    <row r="2346" customFormat="false" ht="18.7" hidden="false" customHeight="true" outlineLevel="0" collapsed="false">
      <c r="A2346" s="8"/>
      <c r="F2346" s="7"/>
    </row>
    <row r="2347" customFormat="false" ht="18.7" hidden="false" customHeight="true" outlineLevel="0" collapsed="false">
      <c r="A2347" s="8"/>
      <c r="F2347" s="7"/>
    </row>
    <row r="2348" customFormat="false" ht="18.7" hidden="false" customHeight="true" outlineLevel="0" collapsed="false">
      <c r="A2348" s="8"/>
      <c r="F2348" s="7"/>
    </row>
    <row r="2349" customFormat="false" ht="18.7" hidden="false" customHeight="true" outlineLevel="0" collapsed="false">
      <c r="A2349" s="8"/>
      <c r="F2349" s="7"/>
    </row>
    <row r="2350" customFormat="false" ht="18.7" hidden="false" customHeight="true" outlineLevel="0" collapsed="false">
      <c r="A2350" s="8"/>
      <c r="F2350" s="7"/>
    </row>
    <row r="2351" customFormat="false" ht="18.7" hidden="false" customHeight="true" outlineLevel="0" collapsed="false">
      <c r="A2351" s="8"/>
      <c r="F2351" s="7"/>
    </row>
    <row r="2352" customFormat="false" ht="18.7" hidden="false" customHeight="true" outlineLevel="0" collapsed="false">
      <c r="A2352" s="8"/>
      <c r="F2352" s="7"/>
    </row>
    <row r="2353" customFormat="false" ht="18.7" hidden="false" customHeight="true" outlineLevel="0" collapsed="false">
      <c r="A2353" s="8"/>
      <c r="F2353" s="7"/>
    </row>
    <row r="2354" customFormat="false" ht="18.7" hidden="false" customHeight="true" outlineLevel="0" collapsed="false">
      <c r="A2354" s="8"/>
      <c r="F2354" s="7"/>
    </row>
    <row r="2355" customFormat="false" ht="18.7" hidden="false" customHeight="true" outlineLevel="0" collapsed="false">
      <c r="A2355" s="8"/>
      <c r="F2355" s="7"/>
    </row>
    <row r="2356" customFormat="false" ht="18.7" hidden="false" customHeight="true" outlineLevel="0" collapsed="false">
      <c r="A2356" s="8"/>
      <c r="F2356" s="7"/>
    </row>
    <row r="2357" customFormat="false" ht="18.7" hidden="false" customHeight="true" outlineLevel="0" collapsed="false">
      <c r="A2357" s="8"/>
      <c r="F2357" s="7"/>
    </row>
    <row r="2358" customFormat="false" ht="18.7" hidden="false" customHeight="true" outlineLevel="0" collapsed="false">
      <c r="A2358" s="8"/>
      <c r="F2358" s="7"/>
    </row>
    <row r="2359" customFormat="false" ht="18.7" hidden="false" customHeight="true" outlineLevel="0" collapsed="false">
      <c r="A2359" s="8"/>
      <c r="F2359" s="7"/>
    </row>
    <row r="2360" customFormat="false" ht="18.7" hidden="false" customHeight="true" outlineLevel="0" collapsed="false">
      <c r="A2360" s="8"/>
      <c r="F2360" s="7"/>
    </row>
    <row r="2361" customFormat="false" ht="18.7" hidden="false" customHeight="true" outlineLevel="0" collapsed="false">
      <c r="A2361" s="8"/>
      <c r="F2361" s="7"/>
    </row>
    <row r="2362" customFormat="false" ht="18.7" hidden="false" customHeight="true" outlineLevel="0" collapsed="false">
      <c r="A2362" s="8"/>
      <c r="F2362" s="7"/>
    </row>
    <row r="2363" customFormat="false" ht="18.7" hidden="false" customHeight="true" outlineLevel="0" collapsed="false">
      <c r="A2363" s="8"/>
      <c r="F2363" s="7"/>
    </row>
    <row r="2364" customFormat="false" ht="18.7" hidden="false" customHeight="true" outlineLevel="0" collapsed="false">
      <c r="A2364" s="8"/>
      <c r="F2364" s="7"/>
    </row>
    <row r="2365" customFormat="false" ht="18.7" hidden="false" customHeight="true" outlineLevel="0" collapsed="false">
      <c r="A2365" s="8"/>
      <c r="F2365" s="7"/>
    </row>
    <row r="2366" customFormat="false" ht="18.7" hidden="false" customHeight="true" outlineLevel="0" collapsed="false">
      <c r="A2366" s="8"/>
      <c r="F2366" s="7"/>
    </row>
    <row r="2367" customFormat="false" ht="18.7" hidden="false" customHeight="true" outlineLevel="0" collapsed="false">
      <c r="A2367" s="8"/>
      <c r="F2367" s="7"/>
    </row>
    <row r="2368" customFormat="false" ht="18.7" hidden="false" customHeight="true" outlineLevel="0" collapsed="false">
      <c r="A2368" s="8"/>
      <c r="F2368" s="7"/>
    </row>
    <row r="2369" customFormat="false" ht="18.7" hidden="false" customHeight="true" outlineLevel="0" collapsed="false">
      <c r="A2369" s="8"/>
      <c r="F2369" s="7"/>
    </row>
    <row r="2370" customFormat="false" ht="18.7" hidden="false" customHeight="true" outlineLevel="0" collapsed="false">
      <c r="A2370" s="8"/>
      <c r="F2370" s="7"/>
    </row>
    <row r="2371" customFormat="false" ht="18.7" hidden="false" customHeight="true" outlineLevel="0" collapsed="false">
      <c r="A2371" s="8"/>
      <c r="F2371" s="7"/>
    </row>
    <row r="2372" customFormat="false" ht="18.7" hidden="false" customHeight="true" outlineLevel="0" collapsed="false">
      <c r="A2372" s="8"/>
      <c r="F2372" s="7"/>
    </row>
    <row r="2373" customFormat="false" ht="18.7" hidden="false" customHeight="true" outlineLevel="0" collapsed="false">
      <c r="A2373" s="8"/>
      <c r="F2373" s="7"/>
    </row>
    <row r="2374" customFormat="false" ht="18.7" hidden="false" customHeight="true" outlineLevel="0" collapsed="false">
      <c r="A2374" s="8"/>
      <c r="F2374" s="7"/>
    </row>
    <row r="2375" customFormat="false" ht="18.7" hidden="false" customHeight="true" outlineLevel="0" collapsed="false">
      <c r="A2375" s="8"/>
      <c r="F2375" s="7"/>
    </row>
    <row r="2376" customFormat="false" ht="18.7" hidden="false" customHeight="true" outlineLevel="0" collapsed="false">
      <c r="A2376" s="8"/>
      <c r="F2376" s="7"/>
    </row>
    <row r="2377" customFormat="false" ht="18.7" hidden="false" customHeight="true" outlineLevel="0" collapsed="false">
      <c r="A2377" s="8"/>
      <c r="F2377" s="7"/>
    </row>
    <row r="2378" customFormat="false" ht="18.7" hidden="false" customHeight="true" outlineLevel="0" collapsed="false">
      <c r="A2378" s="8"/>
      <c r="F2378" s="7"/>
    </row>
    <row r="2379" customFormat="false" ht="18.7" hidden="false" customHeight="true" outlineLevel="0" collapsed="false">
      <c r="A2379" s="8"/>
      <c r="F2379" s="7"/>
    </row>
    <row r="2380" customFormat="false" ht="18.7" hidden="false" customHeight="true" outlineLevel="0" collapsed="false">
      <c r="A2380" s="8"/>
      <c r="F2380" s="7"/>
    </row>
    <row r="2381" customFormat="false" ht="18.7" hidden="false" customHeight="true" outlineLevel="0" collapsed="false">
      <c r="A2381" s="8"/>
      <c r="F2381" s="7"/>
    </row>
    <row r="2382" customFormat="false" ht="18.7" hidden="false" customHeight="true" outlineLevel="0" collapsed="false">
      <c r="A2382" s="8"/>
      <c r="F2382" s="7"/>
    </row>
    <row r="2383" customFormat="false" ht="18.7" hidden="false" customHeight="true" outlineLevel="0" collapsed="false">
      <c r="A2383" s="8"/>
      <c r="F2383" s="7"/>
    </row>
    <row r="2384" customFormat="false" ht="18.7" hidden="false" customHeight="true" outlineLevel="0" collapsed="false">
      <c r="A2384" s="8"/>
      <c r="F2384" s="7"/>
    </row>
    <row r="2385" customFormat="false" ht="18.7" hidden="false" customHeight="true" outlineLevel="0" collapsed="false">
      <c r="A2385" s="8"/>
      <c r="F2385" s="7"/>
    </row>
    <row r="2386" customFormat="false" ht="18.7" hidden="false" customHeight="true" outlineLevel="0" collapsed="false">
      <c r="A2386" s="8"/>
      <c r="F2386" s="7"/>
    </row>
    <row r="2387" customFormat="false" ht="18.7" hidden="false" customHeight="true" outlineLevel="0" collapsed="false">
      <c r="A2387" s="8"/>
      <c r="F2387" s="7"/>
    </row>
    <row r="2388" customFormat="false" ht="18.7" hidden="false" customHeight="true" outlineLevel="0" collapsed="false">
      <c r="A2388" s="8"/>
      <c r="F2388" s="7"/>
    </row>
    <row r="2389" customFormat="false" ht="18.7" hidden="false" customHeight="true" outlineLevel="0" collapsed="false">
      <c r="A2389" s="8"/>
      <c r="F2389" s="7"/>
    </row>
    <row r="2390" customFormat="false" ht="18.7" hidden="false" customHeight="true" outlineLevel="0" collapsed="false">
      <c r="A2390" s="8"/>
      <c r="F2390" s="7"/>
    </row>
    <row r="2391" customFormat="false" ht="18.7" hidden="false" customHeight="true" outlineLevel="0" collapsed="false">
      <c r="A2391" s="8"/>
      <c r="F2391" s="7"/>
    </row>
    <row r="2392" customFormat="false" ht="18.7" hidden="false" customHeight="true" outlineLevel="0" collapsed="false">
      <c r="A2392" s="8"/>
      <c r="F2392" s="7"/>
    </row>
    <row r="2393" customFormat="false" ht="18.7" hidden="false" customHeight="true" outlineLevel="0" collapsed="false">
      <c r="A2393" s="8"/>
      <c r="F2393" s="7"/>
    </row>
    <row r="2394" customFormat="false" ht="18.7" hidden="false" customHeight="true" outlineLevel="0" collapsed="false">
      <c r="A2394" s="8"/>
      <c r="F2394" s="7"/>
    </row>
    <row r="2395" customFormat="false" ht="18.7" hidden="false" customHeight="true" outlineLevel="0" collapsed="false">
      <c r="A2395" s="8"/>
      <c r="F2395" s="7"/>
    </row>
    <row r="2396" customFormat="false" ht="18.7" hidden="false" customHeight="true" outlineLevel="0" collapsed="false">
      <c r="A2396" s="8"/>
      <c r="F2396" s="7"/>
    </row>
    <row r="2397" customFormat="false" ht="18.7" hidden="false" customHeight="true" outlineLevel="0" collapsed="false">
      <c r="A2397" s="8"/>
      <c r="F2397" s="7"/>
    </row>
    <row r="2398" customFormat="false" ht="18.7" hidden="false" customHeight="true" outlineLevel="0" collapsed="false">
      <c r="A2398" s="8"/>
      <c r="F2398" s="7"/>
    </row>
    <row r="2399" customFormat="false" ht="18.7" hidden="false" customHeight="true" outlineLevel="0" collapsed="false">
      <c r="A2399" s="8"/>
      <c r="F2399" s="7"/>
    </row>
    <row r="2400" customFormat="false" ht="18.7" hidden="false" customHeight="true" outlineLevel="0" collapsed="false">
      <c r="A2400" s="8"/>
      <c r="F2400" s="7"/>
    </row>
    <row r="2401" customFormat="false" ht="18.7" hidden="false" customHeight="true" outlineLevel="0" collapsed="false">
      <c r="A2401" s="8"/>
      <c r="F2401" s="7"/>
    </row>
    <row r="2402" customFormat="false" ht="18.7" hidden="false" customHeight="true" outlineLevel="0" collapsed="false">
      <c r="A2402" s="8"/>
      <c r="F2402" s="7"/>
    </row>
    <row r="2403" customFormat="false" ht="18.7" hidden="false" customHeight="true" outlineLevel="0" collapsed="false">
      <c r="A2403" s="8"/>
      <c r="F2403" s="7"/>
    </row>
    <row r="2404" customFormat="false" ht="18.7" hidden="false" customHeight="true" outlineLevel="0" collapsed="false">
      <c r="A2404" s="8"/>
      <c r="F2404" s="7"/>
    </row>
    <row r="2405" customFormat="false" ht="18.7" hidden="false" customHeight="true" outlineLevel="0" collapsed="false">
      <c r="A2405" s="8"/>
      <c r="F2405" s="7"/>
    </row>
    <row r="2406" customFormat="false" ht="18.7" hidden="false" customHeight="true" outlineLevel="0" collapsed="false">
      <c r="A2406" s="8"/>
      <c r="F2406" s="7"/>
    </row>
    <row r="2407" customFormat="false" ht="18.7" hidden="false" customHeight="true" outlineLevel="0" collapsed="false">
      <c r="A2407" s="8"/>
      <c r="F2407" s="7"/>
    </row>
    <row r="2408" customFormat="false" ht="18.7" hidden="false" customHeight="true" outlineLevel="0" collapsed="false">
      <c r="A2408" s="8"/>
      <c r="F2408" s="7"/>
    </row>
    <row r="2409" customFormat="false" ht="18.7" hidden="false" customHeight="true" outlineLevel="0" collapsed="false">
      <c r="A2409" s="8"/>
      <c r="F2409" s="7"/>
    </row>
    <row r="2410" customFormat="false" ht="18.7" hidden="false" customHeight="true" outlineLevel="0" collapsed="false">
      <c r="A2410" s="8"/>
      <c r="F2410" s="7"/>
    </row>
    <row r="2411" customFormat="false" ht="18.7" hidden="false" customHeight="true" outlineLevel="0" collapsed="false">
      <c r="A2411" s="8"/>
      <c r="F2411" s="7"/>
    </row>
    <row r="2412" customFormat="false" ht="18.7" hidden="false" customHeight="true" outlineLevel="0" collapsed="false">
      <c r="A2412" s="8"/>
      <c r="F2412" s="7"/>
    </row>
    <row r="2413" customFormat="false" ht="18.7" hidden="false" customHeight="true" outlineLevel="0" collapsed="false">
      <c r="A2413" s="8"/>
      <c r="F2413" s="7"/>
    </row>
    <row r="2414" customFormat="false" ht="18.7" hidden="false" customHeight="true" outlineLevel="0" collapsed="false">
      <c r="A2414" s="8"/>
      <c r="F2414" s="7"/>
    </row>
    <row r="2415" customFormat="false" ht="18.7" hidden="false" customHeight="true" outlineLevel="0" collapsed="false">
      <c r="A2415" s="8"/>
      <c r="F2415" s="7"/>
    </row>
    <row r="2416" customFormat="false" ht="18.7" hidden="false" customHeight="true" outlineLevel="0" collapsed="false">
      <c r="A2416" s="8"/>
      <c r="F2416" s="7"/>
    </row>
    <row r="2417" customFormat="false" ht="18.7" hidden="false" customHeight="true" outlineLevel="0" collapsed="false">
      <c r="A2417" s="8"/>
      <c r="F2417" s="7"/>
    </row>
    <row r="2418" customFormat="false" ht="18.7" hidden="false" customHeight="true" outlineLevel="0" collapsed="false">
      <c r="A2418" s="8"/>
      <c r="F2418" s="7"/>
    </row>
    <row r="2419" customFormat="false" ht="18.7" hidden="false" customHeight="true" outlineLevel="0" collapsed="false">
      <c r="A2419" s="8"/>
      <c r="F2419" s="7"/>
    </row>
    <row r="2420" customFormat="false" ht="18.7" hidden="false" customHeight="true" outlineLevel="0" collapsed="false">
      <c r="A2420" s="8"/>
      <c r="F2420" s="7"/>
    </row>
    <row r="2421" customFormat="false" ht="18.7" hidden="false" customHeight="true" outlineLevel="0" collapsed="false">
      <c r="A2421" s="8"/>
      <c r="F2421" s="7"/>
    </row>
    <row r="2422" customFormat="false" ht="18.7" hidden="false" customHeight="true" outlineLevel="0" collapsed="false">
      <c r="A2422" s="8"/>
      <c r="F2422" s="7"/>
    </row>
    <row r="2423" customFormat="false" ht="18.7" hidden="false" customHeight="true" outlineLevel="0" collapsed="false">
      <c r="A2423" s="8"/>
      <c r="F2423" s="7"/>
    </row>
    <row r="2424" customFormat="false" ht="18.7" hidden="false" customHeight="true" outlineLevel="0" collapsed="false">
      <c r="A2424" s="8"/>
      <c r="F2424" s="7"/>
    </row>
    <row r="2425" customFormat="false" ht="18.7" hidden="false" customHeight="true" outlineLevel="0" collapsed="false">
      <c r="A2425" s="8"/>
      <c r="F2425" s="7"/>
    </row>
    <row r="2426" customFormat="false" ht="18.7" hidden="false" customHeight="true" outlineLevel="0" collapsed="false">
      <c r="A2426" s="8"/>
      <c r="F2426" s="7"/>
    </row>
    <row r="2427" customFormat="false" ht="18.7" hidden="false" customHeight="true" outlineLevel="0" collapsed="false">
      <c r="A2427" s="8"/>
      <c r="F2427" s="7"/>
    </row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D20" activeCellId="0" sqref="D20"/>
    </sheetView>
  </sheetViews>
  <sheetFormatPr defaultColWidth="11.53515625" defaultRowHeight="18.7" zeroHeight="false" outlineLevelRow="0" outlineLevelCol="0"/>
  <cols>
    <col collapsed="false" customWidth="true" hidden="false" outlineLevel="0" max="1" min="1" style="5" width="11.66"/>
    <col collapsed="false" customWidth="true" hidden="false" outlineLevel="0" max="2" min="2" style="6" width="28.48"/>
    <col collapsed="false" customWidth="true" hidden="false" outlineLevel="0" max="3" min="3" style="6" width="54.43"/>
    <col collapsed="false" customWidth="true" hidden="false" outlineLevel="0" max="4" min="4" style="6" width="204.52"/>
    <col collapsed="false" customWidth="true" hidden="false" outlineLevel="0" max="5" min="5" style="6" width="65.3"/>
    <col collapsed="false" customWidth="true" hidden="false" outlineLevel="0" max="7" min="6" style="5" width="19.86"/>
    <col collapsed="false" customWidth="true" hidden="false" outlineLevel="0" max="8" min="8" style="7" width="27.92"/>
    <col collapsed="false" customWidth="true" hidden="false" outlineLevel="0" max="10" min="9" style="5" width="26.81"/>
    <col collapsed="false" customWidth="false" hidden="false" outlineLevel="0" max="997" min="11" style="3" width="11.52"/>
  </cols>
  <sheetData>
    <row r="1" customFormat="false" ht="23.05" hidden="false" customHeight="true" outlineLevel="0" collapsed="false">
      <c r="A1" s="4" t="s">
        <v>139</v>
      </c>
      <c r="B1" s="4" t="s">
        <v>140</v>
      </c>
      <c r="C1" s="4" t="s">
        <v>141</v>
      </c>
      <c r="D1" s="4" t="s">
        <v>142</v>
      </c>
      <c r="E1" s="4" t="s">
        <v>143</v>
      </c>
      <c r="F1" s="4" t="s">
        <v>4026</v>
      </c>
      <c r="G1" s="4" t="s">
        <v>4027</v>
      </c>
      <c r="H1" s="4" t="s">
        <v>4028</v>
      </c>
      <c r="I1" s="4" t="s">
        <v>4029</v>
      </c>
      <c r="J1" s="4" t="s">
        <v>4030</v>
      </c>
    </row>
    <row r="2" customFormat="false" ht="18.7" hidden="false" customHeight="true" outlineLevel="0" collapsed="false">
      <c r="A2" s="8" t="n">
        <v>1</v>
      </c>
      <c r="B2" s="3" t="s">
        <v>2467</v>
      </c>
      <c r="C2" s="3" t="s">
        <v>2468</v>
      </c>
      <c r="D2" s="3" t="s">
        <v>2469</v>
      </c>
      <c r="E2" s="3" t="s">
        <v>223</v>
      </c>
      <c r="F2" s="1" t="n">
        <v>2</v>
      </c>
      <c r="G2" s="1" t="n">
        <v>1</v>
      </c>
      <c r="H2" s="10" t="s">
        <v>4031</v>
      </c>
      <c r="I2" s="9" t="n">
        <v>45208</v>
      </c>
      <c r="J2" s="9" t="n">
        <v>45209</v>
      </c>
    </row>
    <row r="3" customFormat="false" ht="18.7" hidden="false" customHeight="true" outlineLevel="0" collapsed="false">
      <c r="A3" s="8" t="n">
        <v>2</v>
      </c>
      <c r="B3" s="3" t="s">
        <v>3735</v>
      </c>
      <c r="C3" s="3" t="s">
        <v>3736</v>
      </c>
      <c r="D3" s="3" t="s">
        <v>3737</v>
      </c>
      <c r="E3" s="3" t="s">
        <v>223</v>
      </c>
      <c r="F3" s="1" t="n">
        <v>1</v>
      </c>
      <c r="G3" s="1" t="n">
        <v>0</v>
      </c>
      <c r="H3" s="10" t="s">
        <v>4031</v>
      </c>
      <c r="I3" s="9" t="n">
        <v>45338</v>
      </c>
      <c r="J3" s="9" t="n">
        <v>45338</v>
      </c>
    </row>
    <row r="4" customFormat="false" ht="18.7" hidden="false" customHeight="true" outlineLevel="0" collapsed="false">
      <c r="A4" s="8" t="n">
        <v>3</v>
      </c>
      <c r="B4" s="3" t="s">
        <v>406</v>
      </c>
      <c r="C4" s="3" t="s">
        <v>407</v>
      </c>
      <c r="D4" s="3" t="s">
        <v>408</v>
      </c>
      <c r="E4" s="3" t="s">
        <v>223</v>
      </c>
      <c r="F4" s="1" t="n">
        <v>1</v>
      </c>
      <c r="G4" s="1" t="n">
        <v>0</v>
      </c>
      <c r="H4" s="10" t="s">
        <v>4031</v>
      </c>
      <c r="I4" s="9" t="n">
        <v>44966</v>
      </c>
      <c r="J4" s="9" t="n">
        <v>44966</v>
      </c>
    </row>
    <row r="5" customFormat="false" ht="18.7" hidden="false" customHeight="true" outlineLevel="0" collapsed="false">
      <c r="A5" s="8" t="n">
        <v>4</v>
      </c>
      <c r="B5" s="3" t="s">
        <v>622</v>
      </c>
      <c r="C5" s="3" t="s">
        <v>623</v>
      </c>
      <c r="D5" s="3" t="s">
        <v>624</v>
      </c>
      <c r="E5" s="3" t="s">
        <v>223</v>
      </c>
      <c r="F5" s="1" t="n">
        <v>1</v>
      </c>
      <c r="G5" s="1" t="n">
        <v>0</v>
      </c>
      <c r="H5" s="10" t="s">
        <v>4031</v>
      </c>
      <c r="I5" s="9" t="n">
        <v>44985</v>
      </c>
      <c r="J5" s="9" t="n">
        <v>44985</v>
      </c>
    </row>
    <row r="6" customFormat="false" ht="18.7" hidden="false" customHeight="true" outlineLevel="0" collapsed="false">
      <c r="A6" s="8" t="n">
        <v>5</v>
      </c>
      <c r="B6" s="3" t="s">
        <v>979</v>
      </c>
      <c r="C6" s="3" t="s">
        <v>980</v>
      </c>
      <c r="D6" s="3" t="s">
        <v>981</v>
      </c>
      <c r="E6" s="3" t="s">
        <v>223</v>
      </c>
      <c r="F6" s="1" t="n">
        <v>1</v>
      </c>
      <c r="G6" s="1" t="n">
        <v>0</v>
      </c>
      <c r="H6" s="10" t="s">
        <v>4031</v>
      </c>
      <c r="I6" s="9" t="n">
        <v>45023</v>
      </c>
      <c r="J6" s="9" t="n">
        <v>45023</v>
      </c>
    </row>
    <row r="7" customFormat="false" ht="18.7" hidden="false" customHeight="true" outlineLevel="0" collapsed="false">
      <c r="A7" s="8" t="n">
        <v>6</v>
      </c>
      <c r="B7" s="3" t="s">
        <v>3265</v>
      </c>
      <c r="C7" s="3" t="s">
        <v>3266</v>
      </c>
      <c r="D7" s="3" t="s">
        <v>3267</v>
      </c>
      <c r="E7" s="3" t="s">
        <v>223</v>
      </c>
      <c r="F7" s="1" t="n">
        <v>1</v>
      </c>
      <c r="G7" s="1" t="n">
        <v>0</v>
      </c>
      <c r="H7" s="10" t="s">
        <v>4031</v>
      </c>
      <c r="I7" s="9" t="n">
        <v>45294</v>
      </c>
      <c r="J7" s="9" t="n">
        <v>45294</v>
      </c>
    </row>
    <row r="8" customFormat="false" ht="18.7" hidden="false" customHeight="true" outlineLevel="0" collapsed="false">
      <c r="A8" s="8" t="n">
        <v>7</v>
      </c>
      <c r="B8" s="3" t="s">
        <v>3399</v>
      </c>
      <c r="C8" s="3" t="s">
        <v>3400</v>
      </c>
      <c r="D8" s="3" t="s">
        <v>3401</v>
      </c>
      <c r="E8" s="3" t="s">
        <v>223</v>
      </c>
      <c r="F8" s="1" t="n">
        <v>1</v>
      </c>
      <c r="G8" s="1" t="n">
        <v>0</v>
      </c>
      <c r="H8" s="10" t="s">
        <v>4031</v>
      </c>
      <c r="I8" s="9" t="n">
        <v>45301</v>
      </c>
      <c r="J8" s="9" t="n">
        <v>45301</v>
      </c>
    </row>
    <row r="9" customFormat="false" ht="18.7" hidden="false" customHeight="true" outlineLevel="0" collapsed="false">
      <c r="A9" s="8" t="n">
        <v>8</v>
      </c>
      <c r="B9" s="3" t="s">
        <v>244</v>
      </c>
      <c r="C9" s="3" t="s">
        <v>245</v>
      </c>
      <c r="D9" s="3" t="s">
        <v>246</v>
      </c>
      <c r="E9" s="3" t="s">
        <v>223</v>
      </c>
      <c r="F9" s="1" t="n">
        <v>1</v>
      </c>
      <c r="G9" s="1" t="n">
        <v>1</v>
      </c>
      <c r="H9" s="10" t="s">
        <v>4031</v>
      </c>
      <c r="I9" s="9" t="n">
        <v>44951</v>
      </c>
      <c r="J9" s="9" t="n">
        <v>44951</v>
      </c>
    </row>
    <row r="10" customFormat="false" ht="18.7" hidden="false" customHeight="true" outlineLevel="0" collapsed="false">
      <c r="A10" s="8" t="n">
        <v>9</v>
      </c>
      <c r="B10" s="3" t="s">
        <v>727</v>
      </c>
      <c r="C10" s="3" t="s">
        <v>728</v>
      </c>
      <c r="D10" s="3" t="s">
        <v>729</v>
      </c>
      <c r="E10" s="3" t="s">
        <v>223</v>
      </c>
      <c r="F10" s="1" t="n">
        <v>1</v>
      </c>
      <c r="G10" s="1" t="n">
        <v>0</v>
      </c>
      <c r="H10" s="10" t="s">
        <v>4031</v>
      </c>
      <c r="I10" s="9" t="n">
        <v>44999</v>
      </c>
      <c r="J10" s="9" t="n">
        <v>44999</v>
      </c>
    </row>
    <row r="11" customFormat="false" ht="18.7" hidden="false" customHeight="true" outlineLevel="0" collapsed="false">
      <c r="A11" s="8" t="n">
        <v>10</v>
      </c>
      <c r="B11" s="3" t="s">
        <v>3182</v>
      </c>
      <c r="C11" s="3" t="s">
        <v>3183</v>
      </c>
      <c r="D11" s="3" t="s">
        <v>3184</v>
      </c>
      <c r="E11" s="3" t="s">
        <v>223</v>
      </c>
      <c r="F11" s="1" t="n">
        <v>1</v>
      </c>
      <c r="G11" s="1" t="n">
        <v>1</v>
      </c>
      <c r="H11" s="10" t="s">
        <v>4031</v>
      </c>
      <c r="I11" s="9" t="n">
        <v>45278</v>
      </c>
      <c r="J11" s="9" t="n">
        <v>45278</v>
      </c>
    </row>
    <row r="12" customFormat="false" ht="18.7" hidden="false" customHeight="true" outlineLevel="0" collapsed="false">
      <c r="A12" s="8" t="n">
        <v>11</v>
      </c>
      <c r="B12" s="3" t="s">
        <v>3224</v>
      </c>
      <c r="C12" s="3" t="s">
        <v>3225</v>
      </c>
      <c r="D12" s="3" t="s">
        <v>3226</v>
      </c>
      <c r="E12" s="3" t="s">
        <v>223</v>
      </c>
      <c r="F12" s="1" t="n">
        <v>1</v>
      </c>
      <c r="G12" s="1" t="n">
        <v>0</v>
      </c>
      <c r="H12" s="10" t="s">
        <v>4031</v>
      </c>
      <c r="I12" s="9" t="n">
        <v>45282</v>
      </c>
      <c r="J12" s="9" t="n">
        <v>45282</v>
      </c>
    </row>
    <row r="13" customFormat="false" ht="18.7" hidden="false" customHeight="true" outlineLevel="0" collapsed="false">
      <c r="A13" s="8" t="n">
        <v>12</v>
      </c>
      <c r="B13" s="3" t="s">
        <v>368</v>
      </c>
      <c r="C13" s="3" t="s">
        <v>369</v>
      </c>
      <c r="D13" s="3" t="s">
        <v>370</v>
      </c>
      <c r="E13" s="3" t="s">
        <v>223</v>
      </c>
      <c r="F13" s="1" t="n">
        <v>2</v>
      </c>
      <c r="G13" s="1" t="n">
        <v>2</v>
      </c>
      <c r="H13" s="10" t="s">
        <v>4031</v>
      </c>
      <c r="I13" s="9" t="n">
        <v>44963</v>
      </c>
      <c r="J13" s="9" t="n">
        <v>44963</v>
      </c>
    </row>
    <row r="14" customFormat="false" ht="18.7" hidden="false" customHeight="true" outlineLevel="0" collapsed="false">
      <c r="A14" s="8" t="n">
        <v>13</v>
      </c>
      <c r="B14" s="3" t="s">
        <v>220</v>
      </c>
      <c r="C14" s="3" t="s">
        <v>221</v>
      </c>
      <c r="D14" s="3" t="s">
        <v>222</v>
      </c>
      <c r="E14" s="3" t="s">
        <v>223</v>
      </c>
      <c r="F14" s="1" t="n">
        <v>2</v>
      </c>
      <c r="G14" s="1" t="n">
        <v>1</v>
      </c>
      <c r="H14" s="10" t="s">
        <v>4031</v>
      </c>
      <c r="I14" s="9" t="n">
        <v>44950</v>
      </c>
      <c r="J14" s="9" t="n">
        <v>44950</v>
      </c>
    </row>
    <row r="15" customFormat="false" ht="18.7" hidden="false" customHeight="true" outlineLevel="0" collapsed="false">
      <c r="A15" s="8" t="n">
        <v>14</v>
      </c>
      <c r="B15" s="3" t="s">
        <v>967</v>
      </c>
      <c r="C15" s="3" t="s">
        <v>968</v>
      </c>
      <c r="D15" s="3" t="s">
        <v>969</v>
      </c>
      <c r="E15" s="3" t="s">
        <v>223</v>
      </c>
      <c r="F15" s="1" t="n">
        <v>1</v>
      </c>
      <c r="G15" s="1" t="n">
        <v>0</v>
      </c>
      <c r="H15" s="10" t="s">
        <v>4031</v>
      </c>
      <c r="I15" s="9" t="n">
        <v>45022</v>
      </c>
      <c r="J15" s="9" t="n">
        <v>45022</v>
      </c>
    </row>
    <row r="16" customFormat="false" ht="18.7" hidden="false" customHeight="true" outlineLevel="0" collapsed="false">
      <c r="A16" s="8" t="n">
        <v>15</v>
      </c>
      <c r="B16" s="3" t="s">
        <v>226</v>
      </c>
      <c r="C16" s="3" t="s">
        <v>227</v>
      </c>
      <c r="D16" s="3" t="s">
        <v>228</v>
      </c>
      <c r="E16" s="3" t="s">
        <v>223</v>
      </c>
      <c r="F16" s="1" t="n">
        <v>1</v>
      </c>
      <c r="G16" s="1" t="n">
        <v>1</v>
      </c>
      <c r="H16" s="10" t="s">
        <v>4031</v>
      </c>
      <c r="I16" s="9" t="n">
        <v>44950</v>
      </c>
      <c r="J16" s="9" t="n">
        <v>44950</v>
      </c>
    </row>
    <row r="17" customFormat="false" ht="18.7" hidden="false" customHeight="true" outlineLevel="0" collapsed="false">
      <c r="A17" s="8" t="n">
        <v>16</v>
      </c>
      <c r="B17" s="3" t="s">
        <v>3970</v>
      </c>
      <c r="C17" s="3" t="s">
        <v>3971</v>
      </c>
      <c r="D17" s="3" t="s">
        <v>3972</v>
      </c>
      <c r="E17" s="3" t="s">
        <v>223</v>
      </c>
      <c r="F17" s="1" t="n">
        <v>1</v>
      </c>
      <c r="G17" s="1" t="n">
        <v>0</v>
      </c>
      <c r="H17" s="10" t="s">
        <v>4031</v>
      </c>
      <c r="I17" s="9" t="n">
        <v>45399</v>
      </c>
      <c r="J17" s="9" t="n">
        <v>45399</v>
      </c>
    </row>
    <row r="18" customFormat="false" ht="18.7" hidden="false" customHeight="true" outlineLevel="0" collapsed="false">
      <c r="A18" s="8" t="n">
        <v>17</v>
      </c>
      <c r="B18" s="3" t="s">
        <v>3696</v>
      </c>
      <c r="C18" s="3" t="s">
        <v>3697</v>
      </c>
      <c r="D18" s="3" t="s">
        <v>3698</v>
      </c>
      <c r="E18" s="3" t="s">
        <v>223</v>
      </c>
      <c r="F18" s="1" t="n">
        <v>1</v>
      </c>
      <c r="G18" s="1" t="n">
        <v>1</v>
      </c>
      <c r="H18" s="10" t="s">
        <v>4031</v>
      </c>
      <c r="I18" s="9" t="n">
        <v>45336</v>
      </c>
      <c r="J18" s="9" t="n">
        <v>45336</v>
      </c>
    </row>
    <row r="19" customFormat="false" ht="18.7" hidden="false" customHeight="true" outlineLevel="0" collapsed="false">
      <c r="A19" s="8" t="n">
        <v>18</v>
      </c>
      <c r="B19" s="3" t="s">
        <v>3681</v>
      </c>
      <c r="C19" s="3" t="s">
        <v>3679</v>
      </c>
      <c r="D19" s="3" t="s">
        <v>3680</v>
      </c>
      <c r="E19" s="3" t="s">
        <v>223</v>
      </c>
      <c r="F19" s="1" t="n">
        <v>1</v>
      </c>
      <c r="G19" s="1" t="n">
        <v>0</v>
      </c>
      <c r="H19" s="10" t="s">
        <v>4031</v>
      </c>
      <c r="I19" s="9" t="n">
        <v>45335</v>
      </c>
      <c r="J19" s="9" t="n">
        <v>45335</v>
      </c>
    </row>
    <row r="20" customFormat="false" ht="18.7" hidden="false" customHeight="true" outlineLevel="0" collapsed="false">
      <c r="A20" s="8" t="n">
        <v>19</v>
      </c>
      <c r="B20" s="3" t="s">
        <v>2787</v>
      </c>
      <c r="C20" s="3" t="s">
        <v>2788</v>
      </c>
      <c r="D20" s="3" t="s">
        <v>2789</v>
      </c>
      <c r="E20" s="3" t="s">
        <v>223</v>
      </c>
      <c r="F20" s="1" t="n">
        <v>2</v>
      </c>
      <c r="G20" s="1" t="n">
        <v>0</v>
      </c>
      <c r="H20" s="10" t="s">
        <v>4031</v>
      </c>
      <c r="I20" s="9" t="n">
        <v>45243</v>
      </c>
      <c r="J20" s="9" t="n">
        <v>45243</v>
      </c>
    </row>
    <row r="21" customFormat="false" ht="18.7" hidden="false" customHeight="true" outlineLevel="0" collapsed="false">
      <c r="A21" s="8" t="n">
        <v>20</v>
      </c>
      <c r="B21" s="3" t="s">
        <v>3979</v>
      </c>
      <c r="C21" s="3" t="s">
        <v>3980</v>
      </c>
      <c r="D21" s="3" t="s">
        <v>3981</v>
      </c>
      <c r="E21" s="3" t="s">
        <v>3982</v>
      </c>
      <c r="F21" s="1" t="n">
        <v>2</v>
      </c>
      <c r="G21" s="1" t="n">
        <v>1</v>
      </c>
      <c r="H21" s="10" t="s">
        <v>4031</v>
      </c>
      <c r="I21" s="9" t="n">
        <v>45399</v>
      </c>
      <c r="J21" s="9" t="n">
        <v>45401</v>
      </c>
    </row>
    <row r="22" customFormat="false" ht="18.7" hidden="false" customHeight="true" outlineLevel="0" collapsed="false">
      <c r="A22" s="8" t="n">
        <v>21</v>
      </c>
      <c r="B22" s="3" t="s">
        <v>268</v>
      </c>
      <c r="C22" s="3" t="s">
        <v>269</v>
      </c>
      <c r="D22" s="3" t="s">
        <v>270</v>
      </c>
      <c r="E22" s="3" t="s">
        <v>154</v>
      </c>
      <c r="F22" s="1" t="n">
        <v>2</v>
      </c>
      <c r="G22" s="1" t="n">
        <v>0</v>
      </c>
      <c r="H22" s="10" t="s">
        <v>4031</v>
      </c>
      <c r="I22" s="9" t="n">
        <v>44952</v>
      </c>
      <c r="J22" s="9" t="n">
        <v>44952</v>
      </c>
    </row>
    <row r="23" customFormat="false" ht="18.7" hidden="false" customHeight="true" outlineLevel="0" collapsed="false">
      <c r="A23" s="8" t="n">
        <v>22</v>
      </c>
      <c r="B23" s="3" t="s">
        <v>2512</v>
      </c>
      <c r="C23" s="3" t="s">
        <v>2513</v>
      </c>
      <c r="D23" s="3" t="s">
        <v>2514</v>
      </c>
      <c r="E23" s="3" t="s">
        <v>154</v>
      </c>
      <c r="F23" s="1" t="n">
        <v>2</v>
      </c>
      <c r="G23" s="1" t="n">
        <v>2</v>
      </c>
      <c r="H23" s="10" t="s">
        <v>4031</v>
      </c>
      <c r="I23" s="9" t="n">
        <v>45211</v>
      </c>
      <c r="J23" s="9" t="n">
        <v>45211</v>
      </c>
    </row>
    <row r="24" customFormat="false" ht="18.7" hidden="false" customHeight="true" outlineLevel="0" collapsed="false">
      <c r="A24" s="8" t="n">
        <v>23</v>
      </c>
      <c r="B24" s="3" t="s">
        <v>2041</v>
      </c>
      <c r="C24" s="3" t="s">
        <v>2042</v>
      </c>
      <c r="D24" s="3" t="s">
        <v>2043</v>
      </c>
      <c r="E24" s="3" t="s">
        <v>154</v>
      </c>
      <c r="F24" s="1" t="n">
        <v>2</v>
      </c>
      <c r="G24" s="1" t="n">
        <v>1</v>
      </c>
      <c r="H24" s="10" t="s">
        <v>4031</v>
      </c>
      <c r="I24" s="9" t="n">
        <v>45125</v>
      </c>
      <c r="J24" s="9" t="n">
        <v>45125</v>
      </c>
    </row>
    <row r="25" customFormat="false" ht="18.7" hidden="false" customHeight="true" outlineLevel="0" collapsed="false">
      <c r="A25" s="8" t="n">
        <v>24</v>
      </c>
      <c r="B25" s="3" t="s">
        <v>2047</v>
      </c>
      <c r="C25" s="3" t="s">
        <v>2048</v>
      </c>
      <c r="D25" s="3" t="s">
        <v>2049</v>
      </c>
      <c r="E25" s="3" t="s">
        <v>154</v>
      </c>
      <c r="F25" s="1" t="n">
        <v>2</v>
      </c>
      <c r="G25" s="1" t="n">
        <v>0</v>
      </c>
      <c r="H25" s="10" t="s">
        <v>4031</v>
      </c>
      <c r="I25" s="9" t="n">
        <v>45126</v>
      </c>
      <c r="J25" s="9" t="n">
        <v>45126</v>
      </c>
    </row>
    <row r="26" customFormat="false" ht="18.7" hidden="false" customHeight="true" outlineLevel="0" collapsed="false">
      <c r="A26" s="8" t="n">
        <v>25</v>
      </c>
      <c r="B26" s="3" t="s">
        <v>3958</v>
      </c>
      <c r="C26" s="3" t="s">
        <v>3959</v>
      </c>
      <c r="D26" s="3" t="s">
        <v>3960</v>
      </c>
      <c r="E26" s="3" t="s">
        <v>154</v>
      </c>
      <c r="F26" s="1" t="n">
        <v>2</v>
      </c>
      <c r="G26" s="1" t="n">
        <v>0</v>
      </c>
      <c r="H26" s="10" t="s">
        <v>4031</v>
      </c>
      <c r="I26" s="9" t="n">
        <v>45397</v>
      </c>
      <c r="J26" s="9" t="n">
        <v>45397</v>
      </c>
    </row>
    <row r="27" customFormat="false" ht="18.7" hidden="false" customHeight="true" outlineLevel="0" collapsed="false">
      <c r="A27" s="8" t="n">
        <v>26</v>
      </c>
      <c r="B27" s="3" t="s">
        <v>2773</v>
      </c>
      <c r="C27" s="3" t="s">
        <v>2774</v>
      </c>
      <c r="D27" s="3" t="s">
        <v>2775</v>
      </c>
      <c r="E27" s="3" t="s">
        <v>154</v>
      </c>
      <c r="F27" s="1" t="n">
        <v>2</v>
      </c>
      <c r="G27" s="1" t="n">
        <v>0</v>
      </c>
      <c r="H27" s="10" t="s">
        <v>4031</v>
      </c>
      <c r="I27" s="9" t="n">
        <v>45233</v>
      </c>
      <c r="J27" s="9" t="n">
        <v>45233</v>
      </c>
    </row>
    <row r="28" customFormat="false" ht="18.7" hidden="false" customHeight="true" outlineLevel="0" collapsed="false">
      <c r="A28" s="8" t="n">
        <v>27</v>
      </c>
      <c r="B28" s="3" t="s">
        <v>1029</v>
      </c>
      <c r="C28" s="3" t="s">
        <v>1030</v>
      </c>
      <c r="D28" s="3" t="s">
        <v>1031</v>
      </c>
      <c r="E28" s="3" t="s">
        <v>154</v>
      </c>
      <c r="F28" s="1" t="n">
        <v>1</v>
      </c>
      <c r="G28" s="1" t="n">
        <v>0</v>
      </c>
      <c r="H28" s="10" t="s">
        <v>4031</v>
      </c>
      <c r="I28" s="9" t="n">
        <v>45035</v>
      </c>
      <c r="J28" s="9" t="n">
        <v>45035</v>
      </c>
    </row>
    <row r="29" customFormat="false" ht="18.7" hidden="false" customHeight="true" outlineLevel="0" collapsed="false">
      <c r="A29" s="8" t="n">
        <v>28</v>
      </c>
      <c r="B29" s="3" t="s">
        <v>3212</v>
      </c>
      <c r="C29" s="3" t="s">
        <v>3213</v>
      </c>
      <c r="D29" s="3" t="s">
        <v>3214</v>
      </c>
      <c r="E29" s="3" t="s">
        <v>154</v>
      </c>
      <c r="F29" s="1" t="n">
        <v>1</v>
      </c>
      <c r="G29" s="1" t="n">
        <v>1</v>
      </c>
      <c r="H29" s="10" t="s">
        <v>4031</v>
      </c>
      <c r="I29" s="9" t="n">
        <v>45281</v>
      </c>
      <c r="J29" s="9" t="n">
        <v>45281</v>
      </c>
    </row>
    <row r="30" customFormat="false" ht="18.7" hidden="false" customHeight="true" outlineLevel="0" collapsed="false">
      <c r="A30" s="8" t="n">
        <v>29</v>
      </c>
      <c r="B30" s="3" t="s">
        <v>585</v>
      </c>
      <c r="C30" s="3" t="s">
        <v>586</v>
      </c>
      <c r="D30" s="3" t="s">
        <v>587</v>
      </c>
      <c r="E30" s="3" t="s">
        <v>154</v>
      </c>
      <c r="F30" s="1" t="n">
        <v>1</v>
      </c>
      <c r="G30" s="1" t="n">
        <v>0</v>
      </c>
      <c r="H30" s="10" t="s">
        <v>4031</v>
      </c>
      <c r="I30" s="9" t="n">
        <v>44984</v>
      </c>
      <c r="J30" s="9" t="n">
        <v>44984</v>
      </c>
    </row>
    <row r="31" customFormat="false" ht="18.7" hidden="false" customHeight="true" outlineLevel="0" collapsed="false">
      <c r="A31" s="8" t="n">
        <v>30</v>
      </c>
      <c r="B31" s="3" t="s">
        <v>3651</v>
      </c>
      <c r="C31" s="3" t="s">
        <v>3652</v>
      </c>
      <c r="D31" s="3" t="s">
        <v>3653</v>
      </c>
      <c r="E31" s="3" t="s">
        <v>154</v>
      </c>
      <c r="F31" s="1" t="n">
        <v>2</v>
      </c>
      <c r="G31" s="1" t="n">
        <v>0</v>
      </c>
      <c r="H31" s="10" t="s">
        <v>4031</v>
      </c>
      <c r="I31" s="9" t="n">
        <v>45329</v>
      </c>
      <c r="J31" s="9" t="n">
        <v>45329</v>
      </c>
    </row>
    <row r="32" customFormat="false" ht="18.7" hidden="false" customHeight="true" outlineLevel="0" collapsed="false">
      <c r="A32" s="8" t="n">
        <v>31</v>
      </c>
      <c r="B32" s="3" t="s">
        <v>2770</v>
      </c>
      <c r="C32" s="3" t="s">
        <v>2771</v>
      </c>
      <c r="D32" s="3" t="s">
        <v>2772</v>
      </c>
      <c r="E32" s="3" t="s">
        <v>154</v>
      </c>
      <c r="F32" s="1" t="n">
        <v>2</v>
      </c>
      <c r="G32" s="1" t="n">
        <v>1</v>
      </c>
      <c r="H32" s="10" t="s">
        <v>4031</v>
      </c>
      <c r="I32" s="9" t="n">
        <v>45233</v>
      </c>
      <c r="J32" s="9" t="n">
        <v>45363</v>
      </c>
    </row>
    <row r="33" customFormat="false" ht="18.7" hidden="false" customHeight="true" outlineLevel="0" collapsed="false">
      <c r="A33" s="8" t="n">
        <v>32</v>
      </c>
      <c r="B33" s="3" t="s">
        <v>3992</v>
      </c>
      <c r="C33" s="3" t="s">
        <v>3993</v>
      </c>
      <c r="D33" s="3" t="s">
        <v>3994</v>
      </c>
      <c r="E33" s="3" t="s">
        <v>154</v>
      </c>
      <c r="F33" s="1" t="n">
        <v>2</v>
      </c>
      <c r="G33" s="1" t="n">
        <v>0</v>
      </c>
      <c r="H33" s="10" t="s">
        <v>4031</v>
      </c>
      <c r="I33" s="9" t="n">
        <v>45400</v>
      </c>
      <c r="J33" s="9" t="n">
        <v>45400</v>
      </c>
    </row>
    <row r="34" customFormat="false" ht="18.7" hidden="false" customHeight="true" outlineLevel="0" collapsed="false">
      <c r="A34" s="8" t="n">
        <v>33</v>
      </c>
      <c r="B34" s="3" t="s">
        <v>3615</v>
      </c>
      <c r="C34" s="3" t="s">
        <v>3616</v>
      </c>
      <c r="D34" s="3" t="s">
        <v>3617</v>
      </c>
      <c r="E34" s="3" t="s">
        <v>154</v>
      </c>
      <c r="F34" s="1" t="n">
        <v>1</v>
      </c>
      <c r="G34" s="1" t="n">
        <v>1</v>
      </c>
      <c r="H34" s="10" t="s">
        <v>4031</v>
      </c>
      <c r="I34" s="9" t="n">
        <v>45327</v>
      </c>
      <c r="J34" s="9" t="n">
        <v>45327</v>
      </c>
    </row>
    <row r="35" customFormat="false" ht="18.7" hidden="false" customHeight="true" outlineLevel="0" collapsed="false">
      <c r="A35" s="8" t="n">
        <v>34</v>
      </c>
      <c r="B35" s="3" t="s">
        <v>2062</v>
      </c>
      <c r="C35" s="3" t="s">
        <v>2063</v>
      </c>
      <c r="D35" s="3" t="s">
        <v>2064</v>
      </c>
      <c r="E35" s="3" t="s">
        <v>154</v>
      </c>
      <c r="F35" s="1" t="n">
        <v>2</v>
      </c>
      <c r="G35" s="1" t="n">
        <v>1</v>
      </c>
      <c r="H35" s="10" t="s">
        <v>4031</v>
      </c>
      <c r="I35" s="9" t="n">
        <v>45127</v>
      </c>
      <c r="J35" s="9" t="n">
        <v>45127</v>
      </c>
    </row>
    <row r="36" customFormat="false" ht="18.7" hidden="false" customHeight="true" outlineLevel="0" collapsed="false">
      <c r="A36" s="8" t="n">
        <v>35</v>
      </c>
      <c r="B36" s="3" t="s">
        <v>2814</v>
      </c>
      <c r="C36" s="3" t="s">
        <v>2815</v>
      </c>
      <c r="D36" s="3" t="s">
        <v>2816</v>
      </c>
      <c r="E36" s="3" t="s">
        <v>154</v>
      </c>
      <c r="F36" s="1" t="n">
        <v>1</v>
      </c>
      <c r="G36" s="1" t="n">
        <v>0</v>
      </c>
      <c r="H36" s="10" t="s">
        <v>4031</v>
      </c>
      <c r="I36" s="9" t="n">
        <v>45246</v>
      </c>
      <c r="J36" s="9" t="n">
        <v>45246</v>
      </c>
    </row>
    <row r="37" customFormat="false" ht="18.7" hidden="false" customHeight="true" outlineLevel="0" collapsed="false">
      <c r="A37" s="8" t="n">
        <v>36</v>
      </c>
      <c r="B37" s="3" t="s">
        <v>3998</v>
      </c>
      <c r="C37" s="3" t="s">
        <v>3999</v>
      </c>
      <c r="D37" s="3" t="s">
        <v>4000</v>
      </c>
      <c r="E37" s="3" t="s">
        <v>154</v>
      </c>
      <c r="F37" s="1" t="n">
        <v>2</v>
      </c>
      <c r="G37" s="1" t="n">
        <v>0</v>
      </c>
      <c r="H37" s="10" t="s">
        <v>4031</v>
      </c>
      <c r="I37" s="9" t="n">
        <v>45400</v>
      </c>
      <c r="J37" s="9" t="n">
        <v>45400</v>
      </c>
    </row>
    <row r="38" customFormat="false" ht="18.7" hidden="false" customHeight="true" outlineLevel="0" collapsed="false">
      <c r="A38" s="8" t="n">
        <v>37</v>
      </c>
      <c r="B38" s="3" t="s">
        <v>595</v>
      </c>
      <c r="C38" s="3" t="s">
        <v>596</v>
      </c>
      <c r="D38" s="3" t="s">
        <v>597</v>
      </c>
      <c r="E38" s="3" t="s">
        <v>154</v>
      </c>
      <c r="F38" s="1" t="n">
        <v>1</v>
      </c>
      <c r="G38" s="1" t="n">
        <v>1</v>
      </c>
      <c r="H38" s="10" t="s">
        <v>4031</v>
      </c>
      <c r="I38" s="9" t="n">
        <v>44984</v>
      </c>
      <c r="J38" s="9" t="n">
        <v>44984</v>
      </c>
    </row>
    <row r="39" customFormat="false" ht="18.7" hidden="false" customHeight="true" outlineLevel="0" collapsed="false">
      <c r="A39" s="8" t="n">
        <v>38</v>
      </c>
      <c r="B39" s="3" t="s">
        <v>3432</v>
      </c>
      <c r="C39" s="3" t="s">
        <v>3433</v>
      </c>
      <c r="D39" s="3" t="s">
        <v>3434</v>
      </c>
      <c r="E39" s="3" t="s">
        <v>154</v>
      </c>
      <c r="F39" s="1" t="n">
        <v>1</v>
      </c>
      <c r="G39" s="1" t="n">
        <v>0</v>
      </c>
      <c r="H39" s="10" t="s">
        <v>4031</v>
      </c>
      <c r="I39" s="9" t="n">
        <v>45302</v>
      </c>
      <c r="J39" s="9" t="n">
        <v>45302</v>
      </c>
    </row>
    <row r="40" customFormat="false" ht="18.7" hidden="false" customHeight="true" outlineLevel="0" collapsed="false">
      <c r="A40" s="8" t="n">
        <v>39</v>
      </c>
      <c r="B40" s="3" t="s">
        <v>940</v>
      </c>
      <c r="C40" s="3" t="s">
        <v>941</v>
      </c>
      <c r="D40" s="3" t="s">
        <v>942</v>
      </c>
      <c r="E40" s="3" t="s">
        <v>154</v>
      </c>
      <c r="F40" s="1" t="n">
        <v>2</v>
      </c>
      <c r="G40" s="1" t="n">
        <v>0</v>
      </c>
      <c r="H40" s="10" t="s">
        <v>4031</v>
      </c>
      <c r="I40" s="9" t="n">
        <v>45021</v>
      </c>
      <c r="J40" s="9" t="n">
        <v>45021</v>
      </c>
    </row>
    <row r="41" customFormat="false" ht="18.7" hidden="false" customHeight="true" outlineLevel="0" collapsed="false">
      <c r="A41" s="8" t="n">
        <v>40</v>
      </c>
      <c r="B41" s="3" t="s">
        <v>616</v>
      </c>
      <c r="C41" s="3" t="s">
        <v>617</v>
      </c>
      <c r="D41" s="3" t="s">
        <v>618</v>
      </c>
      <c r="E41" s="3" t="s">
        <v>154</v>
      </c>
      <c r="F41" s="1" t="n">
        <v>2</v>
      </c>
      <c r="G41" s="1" t="n">
        <v>1</v>
      </c>
      <c r="H41" s="10" t="s">
        <v>4031</v>
      </c>
      <c r="I41" s="9" t="n">
        <v>44985</v>
      </c>
      <c r="J41" s="9" t="n">
        <v>44985</v>
      </c>
    </row>
    <row r="42" customFormat="false" ht="18.7" hidden="false" customHeight="true" outlineLevel="0" collapsed="false">
      <c r="A42" s="8" t="n">
        <v>41</v>
      </c>
      <c r="B42" s="3" t="s">
        <v>3173</v>
      </c>
      <c r="C42" s="3" t="s">
        <v>3174</v>
      </c>
      <c r="D42" s="3" t="s">
        <v>3175</v>
      </c>
      <c r="E42" s="3" t="s">
        <v>154</v>
      </c>
      <c r="F42" s="1" t="n">
        <v>2</v>
      </c>
      <c r="G42" s="1" t="n">
        <v>0</v>
      </c>
      <c r="H42" s="10" t="s">
        <v>4031</v>
      </c>
      <c r="I42" s="9" t="n">
        <v>45278</v>
      </c>
      <c r="J42" s="9" t="n">
        <v>45278</v>
      </c>
    </row>
    <row r="43" customFormat="false" ht="18.7" hidden="false" customHeight="true" outlineLevel="0" collapsed="false">
      <c r="A43" s="8" t="n">
        <v>42</v>
      </c>
      <c r="B43" s="3" t="s">
        <v>3215</v>
      </c>
      <c r="C43" s="3" t="s">
        <v>3216</v>
      </c>
      <c r="D43" s="3" t="s">
        <v>3217</v>
      </c>
      <c r="E43" s="3" t="s">
        <v>154</v>
      </c>
      <c r="F43" s="1" t="n">
        <v>2</v>
      </c>
      <c r="G43" s="1" t="n">
        <v>2</v>
      </c>
      <c r="H43" s="10" t="s">
        <v>4031</v>
      </c>
      <c r="I43" s="9" t="n">
        <v>45281</v>
      </c>
      <c r="J43" s="9" t="n">
        <v>45281</v>
      </c>
    </row>
    <row r="44" customFormat="false" ht="18.7" hidden="false" customHeight="true" outlineLevel="0" collapsed="false">
      <c r="A44" s="8" t="n">
        <v>43</v>
      </c>
      <c r="B44" s="3" t="s">
        <v>764</v>
      </c>
      <c r="C44" s="3" t="s">
        <v>765</v>
      </c>
      <c r="D44" s="3" t="s">
        <v>766</v>
      </c>
      <c r="E44" s="3" t="s">
        <v>154</v>
      </c>
      <c r="F44" s="1" t="n">
        <v>2</v>
      </c>
      <c r="G44" s="1" t="n">
        <v>0</v>
      </c>
      <c r="H44" s="10" t="s">
        <v>4031</v>
      </c>
      <c r="I44" s="9" t="n">
        <v>45002</v>
      </c>
      <c r="J44" s="9" t="n">
        <v>45002</v>
      </c>
    </row>
    <row r="45" customFormat="false" ht="18.7" hidden="false" customHeight="true" outlineLevel="0" collapsed="false">
      <c r="A45" s="8" t="n">
        <v>44</v>
      </c>
      <c r="B45" s="3" t="s">
        <v>293</v>
      </c>
      <c r="C45" s="3" t="s">
        <v>294</v>
      </c>
      <c r="D45" s="3" t="s">
        <v>295</v>
      </c>
      <c r="E45" s="3" t="s">
        <v>154</v>
      </c>
      <c r="F45" s="1" t="n">
        <v>2</v>
      </c>
      <c r="G45" s="1" t="n">
        <v>1</v>
      </c>
      <c r="H45" s="10" t="s">
        <v>4031</v>
      </c>
      <c r="I45" s="9" t="n">
        <v>44952</v>
      </c>
      <c r="J45" s="9" t="n">
        <v>44952</v>
      </c>
    </row>
    <row r="46" customFormat="false" ht="18.7" hidden="false" customHeight="true" outlineLevel="0" collapsed="false">
      <c r="A46" s="8" t="n">
        <v>45</v>
      </c>
      <c r="B46" s="3" t="s">
        <v>3967</v>
      </c>
      <c r="C46" s="3" t="s">
        <v>3968</v>
      </c>
      <c r="D46" s="3" t="s">
        <v>3969</v>
      </c>
      <c r="E46" s="3" t="s">
        <v>154</v>
      </c>
      <c r="F46" s="1" t="n">
        <v>2</v>
      </c>
      <c r="G46" s="1" t="n">
        <v>1</v>
      </c>
      <c r="H46" s="10" t="s">
        <v>4031</v>
      </c>
      <c r="I46" s="9" t="n">
        <v>45399</v>
      </c>
      <c r="J46" s="9" t="n">
        <v>45399</v>
      </c>
    </row>
    <row r="47" customFormat="false" ht="18.7" hidden="false" customHeight="true" outlineLevel="0" collapsed="false">
      <c r="A47" s="8" t="n">
        <v>46</v>
      </c>
      <c r="B47" s="3" t="s">
        <v>697</v>
      </c>
      <c r="C47" s="3" t="s">
        <v>698</v>
      </c>
      <c r="D47" s="3" t="s">
        <v>699</v>
      </c>
      <c r="E47" s="3" t="s">
        <v>154</v>
      </c>
      <c r="F47" s="1" t="n">
        <v>2</v>
      </c>
      <c r="G47" s="1" t="n">
        <v>2</v>
      </c>
      <c r="H47" s="10" t="s">
        <v>4031</v>
      </c>
      <c r="I47" s="9" t="n">
        <v>44994</v>
      </c>
      <c r="J47" s="9" t="n">
        <v>44994</v>
      </c>
    </row>
    <row r="48" customFormat="false" ht="18.7" hidden="false" customHeight="true" outlineLevel="0" collapsed="false">
      <c r="A48" s="8" t="n">
        <v>47</v>
      </c>
      <c r="B48" s="3" t="s">
        <v>4017</v>
      </c>
      <c r="C48" s="3" t="s">
        <v>4018</v>
      </c>
      <c r="D48" s="3" t="s">
        <v>4019</v>
      </c>
      <c r="E48" s="3" t="s">
        <v>154</v>
      </c>
      <c r="F48" s="1" t="n">
        <v>1</v>
      </c>
      <c r="G48" s="1" t="n">
        <v>1</v>
      </c>
      <c r="H48" s="10" t="s">
        <v>4031</v>
      </c>
      <c r="I48" s="9" t="n">
        <v>45404</v>
      </c>
      <c r="J48" s="9" t="n">
        <v>45404</v>
      </c>
    </row>
    <row r="49" customFormat="false" ht="18.7" hidden="false" customHeight="true" outlineLevel="0" collapsed="false">
      <c r="A49" s="8" t="n">
        <v>48</v>
      </c>
      <c r="B49" s="3" t="s">
        <v>3699</v>
      </c>
      <c r="C49" s="3" t="s">
        <v>3700</v>
      </c>
      <c r="D49" s="3" t="s">
        <v>3701</v>
      </c>
      <c r="E49" s="3" t="s">
        <v>154</v>
      </c>
      <c r="F49" s="1" t="n">
        <v>1</v>
      </c>
      <c r="G49" s="1" t="n">
        <v>0</v>
      </c>
      <c r="H49" s="10" t="s">
        <v>4031</v>
      </c>
      <c r="I49" s="9" t="n">
        <v>45336</v>
      </c>
      <c r="J49" s="9" t="n">
        <v>45336</v>
      </c>
    </row>
    <row r="50" customFormat="false" ht="18.7" hidden="false" customHeight="true" outlineLevel="0" collapsed="false">
      <c r="A50" s="8" t="n">
        <v>49</v>
      </c>
      <c r="B50" s="3" t="s">
        <v>679</v>
      </c>
      <c r="C50" s="3" t="s">
        <v>680</v>
      </c>
      <c r="D50" s="3" t="s">
        <v>681</v>
      </c>
      <c r="E50" s="3" t="s">
        <v>154</v>
      </c>
      <c r="F50" s="1" t="n">
        <v>2</v>
      </c>
      <c r="G50" s="1" t="n">
        <v>1</v>
      </c>
      <c r="H50" s="10" t="s">
        <v>4031</v>
      </c>
      <c r="I50" s="9" t="n">
        <v>44988</v>
      </c>
      <c r="J50" s="9" t="n">
        <v>44988</v>
      </c>
    </row>
    <row r="51" customFormat="false" ht="18.7" hidden="false" customHeight="true" outlineLevel="0" collapsed="false">
      <c r="A51" s="8" t="n">
        <v>50</v>
      </c>
      <c r="B51" s="3" t="s">
        <v>592</v>
      </c>
      <c r="C51" s="3" t="s">
        <v>593</v>
      </c>
      <c r="D51" s="3" t="s">
        <v>594</v>
      </c>
      <c r="E51" s="3" t="s">
        <v>154</v>
      </c>
      <c r="F51" s="1" t="n">
        <v>2</v>
      </c>
      <c r="G51" s="1" t="n">
        <v>1</v>
      </c>
      <c r="H51" s="10" t="s">
        <v>4031</v>
      </c>
      <c r="I51" s="9" t="n">
        <v>44984</v>
      </c>
      <c r="J51" s="9" t="n">
        <v>44984</v>
      </c>
    </row>
    <row r="52" customFormat="false" ht="18.7" hidden="false" customHeight="true" outlineLevel="0" collapsed="false">
      <c r="A52" s="8" t="n">
        <v>51</v>
      </c>
      <c r="B52" s="3" t="s">
        <v>375</v>
      </c>
      <c r="C52" s="3" t="s">
        <v>376</v>
      </c>
      <c r="D52" s="3" t="s">
        <v>377</v>
      </c>
      <c r="E52" s="3" t="s">
        <v>154</v>
      </c>
      <c r="F52" s="1" t="n">
        <v>2</v>
      </c>
      <c r="G52" s="1" t="n">
        <v>1</v>
      </c>
      <c r="H52" s="10" t="s">
        <v>4031</v>
      </c>
      <c r="I52" s="9" t="n">
        <v>44963</v>
      </c>
      <c r="J52" s="9" t="n">
        <v>44963</v>
      </c>
    </row>
    <row r="53" customFormat="false" ht="18.7" hidden="false" customHeight="true" outlineLevel="0" collapsed="false">
      <c r="A53" s="8" t="n">
        <v>52</v>
      </c>
      <c r="B53" s="3" t="s">
        <v>247</v>
      </c>
      <c r="C53" s="3" t="s">
        <v>248</v>
      </c>
      <c r="D53" s="3" t="s">
        <v>249</v>
      </c>
      <c r="E53" s="3" t="s">
        <v>154</v>
      </c>
      <c r="F53" s="1" t="n">
        <v>2</v>
      </c>
      <c r="G53" s="1" t="n">
        <v>1</v>
      </c>
      <c r="H53" s="10" t="s">
        <v>4031</v>
      </c>
      <c r="I53" s="9" t="n">
        <v>44951</v>
      </c>
      <c r="J53" s="9" t="n">
        <v>44951</v>
      </c>
    </row>
    <row r="54" customFormat="false" ht="18.7" hidden="false" customHeight="true" outlineLevel="0" collapsed="false">
      <c r="A54" s="8" t="n">
        <v>53</v>
      </c>
      <c r="B54" s="3" t="s">
        <v>3411</v>
      </c>
      <c r="C54" s="3" t="s">
        <v>3412</v>
      </c>
      <c r="D54" s="3" t="s">
        <v>3413</v>
      </c>
      <c r="E54" s="3" t="s">
        <v>154</v>
      </c>
      <c r="F54" s="1" t="n">
        <v>1</v>
      </c>
      <c r="G54" s="1" t="n">
        <v>0</v>
      </c>
      <c r="H54" s="10" t="s">
        <v>4031</v>
      </c>
      <c r="I54" s="9" t="n">
        <v>45301</v>
      </c>
      <c r="J54" s="9" t="n">
        <v>45301</v>
      </c>
    </row>
    <row r="55" customFormat="false" ht="18.7" hidden="false" customHeight="true" outlineLevel="0" collapsed="false">
      <c r="A55" s="8" t="n">
        <v>54</v>
      </c>
      <c r="B55" s="3" t="s">
        <v>3456</v>
      </c>
      <c r="C55" s="3" t="s">
        <v>3457</v>
      </c>
      <c r="D55" s="3" t="s">
        <v>3458</v>
      </c>
      <c r="E55" s="3" t="s">
        <v>154</v>
      </c>
      <c r="F55" s="1" t="n">
        <v>2</v>
      </c>
      <c r="G55" s="1" t="n">
        <v>1</v>
      </c>
      <c r="H55" s="10" t="s">
        <v>4031</v>
      </c>
      <c r="I55" s="9" t="n">
        <v>45303</v>
      </c>
      <c r="J55" s="9" t="n">
        <v>45303</v>
      </c>
    </row>
    <row r="56" customFormat="false" ht="18.7" hidden="false" customHeight="true" outlineLevel="0" collapsed="false">
      <c r="A56" s="8" t="n">
        <v>55</v>
      </c>
      <c r="B56" s="3" t="s">
        <v>667</v>
      </c>
      <c r="C56" s="3" t="s">
        <v>668</v>
      </c>
      <c r="D56" s="3" t="s">
        <v>669</v>
      </c>
      <c r="E56" s="3" t="s">
        <v>154</v>
      </c>
      <c r="F56" s="1" t="n">
        <v>2</v>
      </c>
      <c r="G56" s="1" t="n">
        <v>1</v>
      </c>
      <c r="H56" s="10" t="s">
        <v>4031</v>
      </c>
      <c r="I56" s="9" t="n">
        <v>44987</v>
      </c>
      <c r="J56" s="9" t="n">
        <v>44987</v>
      </c>
    </row>
    <row r="57" customFormat="false" ht="18.7" hidden="false" customHeight="true" outlineLevel="0" collapsed="false">
      <c r="A57" s="8" t="n">
        <v>56</v>
      </c>
      <c r="B57" s="3" t="s">
        <v>230</v>
      </c>
      <c r="C57" s="3" t="s">
        <v>231</v>
      </c>
      <c r="D57" s="3" t="s">
        <v>232</v>
      </c>
      <c r="E57" s="3" t="s">
        <v>154</v>
      </c>
      <c r="F57" s="1" t="n">
        <v>2</v>
      </c>
      <c r="G57" s="1" t="n">
        <v>2</v>
      </c>
      <c r="H57" s="10" t="s">
        <v>4031</v>
      </c>
      <c r="I57" s="9" t="n">
        <v>44951</v>
      </c>
      <c r="J57" s="9" t="n">
        <v>44951</v>
      </c>
    </row>
    <row r="58" customFormat="false" ht="18.7" hidden="false" customHeight="true" outlineLevel="0" collapsed="false">
      <c r="A58" s="8" t="n">
        <v>57</v>
      </c>
      <c r="B58" s="3" t="s">
        <v>767</v>
      </c>
      <c r="C58" s="3" t="s">
        <v>768</v>
      </c>
      <c r="D58" s="3" t="s">
        <v>769</v>
      </c>
      <c r="E58" s="3" t="s">
        <v>154</v>
      </c>
      <c r="F58" s="1" t="n">
        <v>2</v>
      </c>
      <c r="G58" s="1" t="n">
        <v>0</v>
      </c>
      <c r="H58" s="10" t="s">
        <v>4031</v>
      </c>
      <c r="I58" s="9" t="n">
        <v>45002</v>
      </c>
      <c r="J58" s="9" t="n">
        <v>45002</v>
      </c>
    </row>
    <row r="59" customFormat="false" ht="18.7" hidden="false" customHeight="true" outlineLevel="0" collapsed="false">
      <c r="A59" s="8" t="n">
        <v>58</v>
      </c>
      <c r="B59" s="3" t="s">
        <v>1310</v>
      </c>
      <c r="C59" s="3" t="s">
        <v>1311</v>
      </c>
      <c r="D59" s="3" t="s">
        <v>1312</v>
      </c>
      <c r="E59" s="3" t="s">
        <v>154</v>
      </c>
      <c r="F59" s="1" t="n">
        <v>2</v>
      </c>
      <c r="G59" s="1" t="n">
        <v>0</v>
      </c>
      <c r="H59" s="10" t="s">
        <v>4031</v>
      </c>
      <c r="I59" s="9" t="n">
        <v>45069</v>
      </c>
      <c r="J59" s="9" t="n">
        <v>45069</v>
      </c>
    </row>
    <row r="60" customFormat="false" ht="18.7" hidden="false" customHeight="true" outlineLevel="0" collapsed="false">
      <c r="A60" s="8" t="n">
        <v>59</v>
      </c>
      <c r="B60" s="3" t="s">
        <v>3983</v>
      </c>
      <c r="C60" s="3" t="s">
        <v>3984</v>
      </c>
      <c r="D60" s="3" t="s">
        <v>3985</v>
      </c>
      <c r="E60" s="3" t="s">
        <v>154</v>
      </c>
      <c r="F60" s="1" t="n">
        <v>2</v>
      </c>
      <c r="G60" s="1" t="n">
        <v>0</v>
      </c>
      <c r="H60" s="10" t="s">
        <v>4031</v>
      </c>
      <c r="I60" s="9" t="n">
        <v>45399</v>
      </c>
      <c r="J60" s="9" t="n">
        <v>45399</v>
      </c>
    </row>
    <row r="61" customFormat="false" ht="18.7" hidden="false" customHeight="true" outlineLevel="0" collapsed="false">
      <c r="A61" s="8" t="n">
        <v>60</v>
      </c>
      <c r="B61" s="3" t="s">
        <v>425</v>
      </c>
      <c r="C61" s="3" t="s">
        <v>426</v>
      </c>
      <c r="D61" s="3" t="s">
        <v>427</v>
      </c>
      <c r="E61" s="3" t="s">
        <v>154</v>
      </c>
      <c r="F61" s="1" t="n">
        <v>2</v>
      </c>
      <c r="G61" s="1" t="n">
        <v>0</v>
      </c>
      <c r="H61" s="10" t="s">
        <v>4031</v>
      </c>
      <c r="I61" s="9" t="n">
        <v>44967</v>
      </c>
      <c r="J61" s="9" t="n">
        <v>44967</v>
      </c>
    </row>
    <row r="62" customFormat="false" ht="18.7" hidden="false" customHeight="true" outlineLevel="0" collapsed="false">
      <c r="A62" s="8" t="n">
        <v>61</v>
      </c>
      <c r="B62" s="3" t="s">
        <v>2497</v>
      </c>
      <c r="C62" s="3" t="s">
        <v>2498</v>
      </c>
      <c r="D62" s="3" t="s">
        <v>2499</v>
      </c>
      <c r="E62" s="3" t="s">
        <v>154</v>
      </c>
      <c r="F62" s="1" t="n">
        <v>2</v>
      </c>
      <c r="G62" s="1" t="n">
        <v>0</v>
      </c>
      <c r="H62" s="10" t="s">
        <v>4031</v>
      </c>
      <c r="I62" s="9" t="n">
        <v>45210</v>
      </c>
      <c r="J62" s="9" t="n">
        <v>45210</v>
      </c>
    </row>
    <row r="63" customFormat="false" ht="18.7" hidden="false" customHeight="true" outlineLevel="0" collapsed="false">
      <c r="A63" s="8" t="n">
        <v>62</v>
      </c>
      <c r="B63" s="3" t="s">
        <v>2004</v>
      </c>
      <c r="C63" s="3" t="s">
        <v>2005</v>
      </c>
      <c r="D63" s="3" t="s">
        <v>2006</v>
      </c>
      <c r="E63" s="3" t="s">
        <v>154</v>
      </c>
      <c r="F63" s="1" t="n">
        <v>1</v>
      </c>
      <c r="G63" s="1" t="n">
        <v>0</v>
      </c>
      <c r="H63" s="10" t="s">
        <v>4031</v>
      </c>
      <c r="I63" s="9" t="n">
        <v>45124</v>
      </c>
      <c r="J63" s="9" t="n">
        <v>45124</v>
      </c>
    </row>
    <row r="64" customFormat="false" ht="18.7" hidden="false" customHeight="true" outlineLevel="0" collapsed="false">
      <c r="A64" s="8" t="n">
        <v>63</v>
      </c>
      <c r="B64" s="3" t="s">
        <v>3354</v>
      </c>
      <c r="C64" s="3" t="s">
        <v>3355</v>
      </c>
      <c r="D64" s="3" t="s">
        <v>3356</v>
      </c>
      <c r="E64" s="3" t="s">
        <v>154</v>
      </c>
      <c r="F64" s="1" t="n">
        <v>2</v>
      </c>
      <c r="G64" s="1" t="n">
        <v>1</v>
      </c>
      <c r="H64" s="10" t="s">
        <v>4031</v>
      </c>
      <c r="I64" s="9" t="n">
        <v>45300</v>
      </c>
      <c r="J64" s="9" t="n">
        <v>45300</v>
      </c>
    </row>
    <row r="65" customFormat="false" ht="18.7" hidden="false" customHeight="true" outlineLevel="0" collapsed="false">
      <c r="A65" s="8" t="n">
        <v>64</v>
      </c>
      <c r="B65" s="3" t="s">
        <v>3687</v>
      </c>
      <c r="C65" s="3" t="s">
        <v>3688</v>
      </c>
      <c r="D65" s="3" t="s">
        <v>3689</v>
      </c>
      <c r="E65" s="3" t="s">
        <v>154</v>
      </c>
      <c r="F65" s="1" t="n">
        <v>1</v>
      </c>
      <c r="G65" s="1" t="n">
        <v>0</v>
      </c>
      <c r="H65" s="10" t="s">
        <v>4031</v>
      </c>
      <c r="I65" s="9" t="n">
        <v>45336</v>
      </c>
      <c r="J65" s="9" t="n">
        <v>45336</v>
      </c>
    </row>
    <row r="66" customFormat="false" ht="18.7" hidden="false" customHeight="true" outlineLevel="0" collapsed="false">
      <c r="A66" s="8" t="n">
        <v>65</v>
      </c>
      <c r="B66" s="3" t="s">
        <v>2125</v>
      </c>
      <c r="C66" s="3" t="s">
        <v>2126</v>
      </c>
      <c r="D66" s="3" t="s">
        <v>2127</v>
      </c>
      <c r="E66" s="3" t="s">
        <v>154</v>
      </c>
      <c r="F66" s="1" t="n">
        <v>1</v>
      </c>
      <c r="G66" s="1" t="n">
        <v>0</v>
      </c>
      <c r="H66" s="10" t="s">
        <v>4031</v>
      </c>
      <c r="I66" s="9" t="n">
        <v>45142</v>
      </c>
      <c r="J66" s="9" t="n">
        <v>45142</v>
      </c>
    </row>
    <row r="67" customFormat="false" ht="18.7" hidden="false" customHeight="true" outlineLevel="0" collapsed="false">
      <c r="A67" s="8" t="n">
        <v>66</v>
      </c>
      <c r="B67" s="3" t="s">
        <v>613</v>
      </c>
      <c r="C67" s="3" t="s">
        <v>614</v>
      </c>
      <c r="D67" s="3" t="s">
        <v>615</v>
      </c>
      <c r="E67" s="3" t="s">
        <v>154</v>
      </c>
      <c r="F67" s="1" t="n">
        <v>1</v>
      </c>
      <c r="G67" s="1" t="n">
        <v>0</v>
      </c>
      <c r="H67" s="10" t="s">
        <v>4031</v>
      </c>
      <c r="I67" s="9" t="n">
        <v>44985</v>
      </c>
      <c r="J67" s="9" t="n">
        <v>44985</v>
      </c>
    </row>
    <row r="68" customFormat="false" ht="18.7" hidden="false" customHeight="true" outlineLevel="0" collapsed="false">
      <c r="A68" s="8" t="n">
        <v>67</v>
      </c>
      <c r="B68" s="3" t="s">
        <v>3606</v>
      </c>
      <c r="C68" s="3" t="s">
        <v>3607</v>
      </c>
      <c r="D68" s="3" t="s">
        <v>3608</v>
      </c>
      <c r="E68" s="3" t="s">
        <v>154</v>
      </c>
      <c r="F68" s="1" t="n">
        <v>4</v>
      </c>
      <c r="G68" s="1" t="n">
        <v>1</v>
      </c>
      <c r="H68" s="10" t="s">
        <v>4031</v>
      </c>
      <c r="I68" s="9" t="n">
        <v>45327</v>
      </c>
      <c r="J68" s="9" t="n">
        <v>45330</v>
      </c>
    </row>
    <row r="69" customFormat="false" ht="18.7" hidden="false" customHeight="true" outlineLevel="0" collapsed="false">
      <c r="A69" s="8" t="n">
        <v>68</v>
      </c>
      <c r="B69" s="3" t="s">
        <v>3336</v>
      </c>
      <c r="C69" s="3" t="s">
        <v>3337</v>
      </c>
      <c r="D69" s="3" t="s">
        <v>3338</v>
      </c>
      <c r="E69" s="3" t="s">
        <v>154</v>
      </c>
      <c r="F69" s="1" t="n">
        <v>2</v>
      </c>
      <c r="G69" s="1" t="n">
        <v>0</v>
      </c>
      <c r="H69" s="10" t="s">
        <v>4031</v>
      </c>
      <c r="I69" s="9" t="n">
        <v>45299</v>
      </c>
      <c r="J69" s="9" t="n">
        <v>45299</v>
      </c>
    </row>
    <row r="70" customFormat="false" ht="18.7" hidden="false" customHeight="true" outlineLevel="0" collapsed="false">
      <c r="A70" s="8" t="n">
        <v>69</v>
      </c>
      <c r="B70" s="3" t="s">
        <v>3239</v>
      </c>
      <c r="C70" s="3" t="s">
        <v>568</v>
      </c>
      <c r="D70" s="3" t="s">
        <v>3240</v>
      </c>
      <c r="E70" s="3" t="s">
        <v>154</v>
      </c>
      <c r="F70" s="1" t="n">
        <v>1</v>
      </c>
      <c r="G70" s="1" t="n">
        <v>0</v>
      </c>
      <c r="H70" s="10" t="s">
        <v>4031</v>
      </c>
      <c r="I70" s="9" t="n">
        <v>45293</v>
      </c>
      <c r="J70" s="9" t="n">
        <v>45293</v>
      </c>
    </row>
    <row r="71" customFormat="false" ht="18.7" hidden="false" customHeight="true" outlineLevel="0" collapsed="false">
      <c r="A71" s="8" t="n">
        <v>70</v>
      </c>
      <c r="B71" s="3" t="s">
        <v>3405</v>
      </c>
      <c r="C71" s="3" t="s">
        <v>3406</v>
      </c>
      <c r="D71" s="3" t="s">
        <v>3407</v>
      </c>
      <c r="E71" s="3" t="s">
        <v>154</v>
      </c>
      <c r="F71" s="1" t="n">
        <v>2</v>
      </c>
      <c r="G71" s="1" t="n">
        <v>1</v>
      </c>
      <c r="H71" s="10" t="s">
        <v>4031</v>
      </c>
      <c r="I71" s="9" t="n">
        <v>45301</v>
      </c>
      <c r="J71" s="9" t="n">
        <v>45301</v>
      </c>
    </row>
    <row r="72" customFormat="false" ht="18.7" hidden="false" customHeight="true" outlineLevel="0" collapsed="false">
      <c r="A72" s="8" t="n">
        <v>71</v>
      </c>
      <c r="B72" s="3" t="s">
        <v>3241</v>
      </c>
      <c r="C72" s="3" t="s">
        <v>3242</v>
      </c>
      <c r="D72" s="3" t="s">
        <v>3243</v>
      </c>
      <c r="E72" s="3" t="s">
        <v>154</v>
      </c>
      <c r="F72" s="1" t="n">
        <v>1</v>
      </c>
      <c r="G72" s="1" t="n">
        <v>1</v>
      </c>
      <c r="H72" s="10" t="s">
        <v>4031</v>
      </c>
      <c r="I72" s="9" t="n">
        <v>45293</v>
      </c>
      <c r="J72" s="9" t="n">
        <v>45293</v>
      </c>
    </row>
    <row r="73" customFormat="false" ht="18.7" hidden="false" customHeight="true" outlineLevel="0" collapsed="false">
      <c r="A73" s="8" t="n">
        <v>72</v>
      </c>
      <c r="B73" s="3" t="s">
        <v>970</v>
      </c>
      <c r="C73" s="3" t="s">
        <v>971</v>
      </c>
      <c r="D73" s="3" t="s">
        <v>972</v>
      </c>
      <c r="E73" s="3" t="s">
        <v>154</v>
      </c>
      <c r="F73" s="1" t="n">
        <v>2</v>
      </c>
      <c r="G73" s="1" t="n">
        <v>0</v>
      </c>
      <c r="H73" s="10" t="s">
        <v>4031</v>
      </c>
      <c r="I73" s="9" t="n">
        <v>45022</v>
      </c>
      <c r="J73" s="9" t="n">
        <v>45022</v>
      </c>
    </row>
    <row r="74" customFormat="false" ht="18.7" hidden="false" customHeight="true" outlineLevel="0" collapsed="false">
      <c r="A74" s="8" t="n">
        <v>73</v>
      </c>
      <c r="B74" s="3" t="s">
        <v>1313</v>
      </c>
      <c r="C74" s="3" t="s">
        <v>1314</v>
      </c>
      <c r="D74" s="3" t="s">
        <v>1315</v>
      </c>
      <c r="E74" s="3" t="s">
        <v>154</v>
      </c>
      <c r="F74" s="1" t="n">
        <v>2</v>
      </c>
      <c r="G74" s="1" t="n">
        <v>0</v>
      </c>
      <c r="H74" s="10" t="s">
        <v>4031</v>
      </c>
      <c r="I74" s="9" t="n">
        <v>45069</v>
      </c>
      <c r="J74" s="9" t="n">
        <v>45069</v>
      </c>
    </row>
    <row r="75" customFormat="false" ht="18.7" hidden="false" customHeight="true" outlineLevel="0" collapsed="false">
      <c r="A75" s="8" t="n">
        <v>74</v>
      </c>
      <c r="B75" s="3" t="s">
        <v>3639</v>
      </c>
      <c r="C75" s="3" t="s">
        <v>3640</v>
      </c>
      <c r="D75" s="3" t="s">
        <v>3641</v>
      </c>
      <c r="E75" s="3" t="s">
        <v>154</v>
      </c>
      <c r="F75" s="1" t="n">
        <v>1</v>
      </c>
      <c r="G75" s="1" t="n">
        <v>1</v>
      </c>
      <c r="H75" s="10" t="s">
        <v>4031</v>
      </c>
      <c r="I75" s="9" t="n">
        <v>45328</v>
      </c>
      <c r="J75" s="9" t="n">
        <v>45328</v>
      </c>
    </row>
    <row r="76" customFormat="false" ht="18.7" hidden="false" customHeight="true" outlineLevel="0" collapsed="false">
      <c r="A76" s="8" t="n">
        <v>75</v>
      </c>
      <c r="B76" s="3" t="s">
        <v>3708</v>
      </c>
      <c r="C76" s="3" t="s">
        <v>3709</v>
      </c>
      <c r="D76" s="3" t="s">
        <v>3710</v>
      </c>
      <c r="E76" s="3" t="s">
        <v>154</v>
      </c>
      <c r="F76" s="1" t="n">
        <v>2</v>
      </c>
      <c r="G76" s="1" t="n">
        <v>2</v>
      </c>
      <c r="H76" s="10" t="s">
        <v>4031</v>
      </c>
      <c r="I76" s="9" t="n">
        <v>45337</v>
      </c>
      <c r="J76" s="9" t="n">
        <v>45337</v>
      </c>
    </row>
    <row r="77" customFormat="false" ht="18.7" hidden="false" customHeight="true" outlineLevel="0" collapsed="false">
      <c r="A77" s="8" t="n">
        <v>76</v>
      </c>
      <c r="B77" s="3" t="s">
        <v>3351</v>
      </c>
      <c r="C77" s="3" t="s">
        <v>3352</v>
      </c>
      <c r="D77" s="3" t="s">
        <v>3353</v>
      </c>
      <c r="E77" s="3" t="s">
        <v>154</v>
      </c>
      <c r="F77" s="1" t="n">
        <v>1</v>
      </c>
      <c r="G77" s="1" t="n">
        <v>1</v>
      </c>
      <c r="H77" s="10" t="s">
        <v>4031</v>
      </c>
      <c r="I77" s="9" t="n">
        <v>45300</v>
      </c>
      <c r="J77" s="9" t="n">
        <v>45300</v>
      </c>
    </row>
    <row r="78" customFormat="false" ht="18.7" hidden="false" customHeight="true" outlineLevel="0" collapsed="false">
      <c r="A78" s="8" t="n">
        <v>77</v>
      </c>
      <c r="B78" s="3" t="s">
        <v>3920</v>
      </c>
      <c r="C78" s="3" t="s">
        <v>3921</v>
      </c>
      <c r="D78" s="3" t="s">
        <v>3922</v>
      </c>
      <c r="E78" s="3" t="s">
        <v>154</v>
      </c>
      <c r="F78" s="1" t="n">
        <v>2</v>
      </c>
      <c r="G78" s="1" t="n">
        <v>0</v>
      </c>
      <c r="H78" s="10" t="s">
        <v>4031</v>
      </c>
      <c r="I78" s="9" t="n">
        <v>45365</v>
      </c>
      <c r="J78" s="9" t="n">
        <v>45365</v>
      </c>
    </row>
    <row r="79" customFormat="false" ht="18.7" hidden="false" customHeight="true" outlineLevel="0" collapsed="false">
      <c r="A79" s="8" t="n">
        <v>78</v>
      </c>
      <c r="B79" s="3" t="s">
        <v>1323</v>
      </c>
      <c r="C79" s="3" t="s">
        <v>1324</v>
      </c>
      <c r="D79" s="3" t="s">
        <v>1325</v>
      </c>
      <c r="E79" s="3" t="s">
        <v>154</v>
      </c>
      <c r="F79" s="1" t="n">
        <v>2</v>
      </c>
      <c r="G79" s="1" t="n">
        <v>0</v>
      </c>
      <c r="H79" s="10" t="s">
        <v>4031</v>
      </c>
      <c r="I79" s="9" t="n">
        <v>45070</v>
      </c>
      <c r="J79" s="9" t="n">
        <v>45070</v>
      </c>
    </row>
    <row r="80" customFormat="false" ht="18.7" hidden="false" customHeight="true" outlineLevel="0" collapsed="false">
      <c r="A80" s="8" t="n">
        <v>79</v>
      </c>
      <c r="B80" s="3" t="s">
        <v>3711</v>
      </c>
      <c r="C80" s="3" t="s">
        <v>3712</v>
      </c>
      <c r="D80" s="3" t="s">
        <v>3713</v>
      </c>
      <c r="E80" s="3" t="s">
        <v>154</v>
      </c>
      <c r="F80" s="1" t="n">
        <v>1</v>
      </c>
      <c r="G80" s="1" t="n">
        <v>1</v>
      </c>
      <c r="H80" s="10" t="s">
        <v>4031</v>
      </c>
      <c r="I80" s="9" t="n">
        <v>45337</v>
      </c>
      <c r="J80" s="9" t="n">
        <v>45337</v>
      </c>
    </row>
    <row r="81" customFormat="false" ht="18.7" hidden="false" customHeight="true" outlineLevel="0" collapsed="false">
      <c r="A81" s="8" t="n">
        <v>80</v>
      </c>
      <c r="B81" s="3" t="s">
        <v>1663</v>
      </c>
      <c r="C81" s="3" t="s">
        <v>1664</v>
      </c>
      <c r="D81" s="3" t="s">
        <v>1665</v>
      </c>
      <c r="E81" s="3" t="s">
        <v>154</v>
      </c>
      <c r="F81" s="1" t="n">
        <v>1</v>
      </c>
      <c r="G81" s="1" t="n">
        <v>0</v>
      </c>
      <c r="H81" s="10" t="s">
        <v>4031</v>
      </c>
      <c r="I81" s="9" t="n">
        <v>45106</v>
      </c>
      <c r="J81" s="9" t="n">
        <v>45106</v>
      </c>
    </row>
    <row r="82" customFormat="false" ht="18.7" hidden="false" customHeight="true" outlineLevel="0" collapsed="false">
      <c r="A82" s="8" t="n">
        <v>81</v>
      </c>
      <c r="B82" s="3" t="s">
        <v>280</v>
      </c>
      <c r="C82" s="3" t="s">
        <v>281</v>
      </c>
      <c r="D82" s="3" t="s">
        <v>282</v>
      </c>
      <c r="E82" s="3" t="s">
        <v>154</v>
      </c>
      <c r="F82" s="1" t="n">
        <v>2</v>
      </c>
      <c r="G82" s="1" t="n">
        <v>1</v>
      </c>
      <c r="H82" s="10" t="s">
        <v>4031</v>
      </c>
      <c r="I82" s="9" t="n">
        <v>44952</v>
      </c>
      <c r="J82" s="9" t="n">
        <v>44952</v>
      </c>
    </row>
    <row r="83" customFormat="false" ht="18.7" hidden="false" customHeight="true" outlineLevel="0" collapsed="false">
      <c r="A83" s="8" t="n">
        <v>82</v>
      </c>
      <c r="B83" s="3" t="s">
        <v>631</v>
      </c>
      <c r="C83" s="3" t="s">
        <v>632</v>
      </c>
      <c r="D83" s="3" t="s">
        <v>633</v>
      </c>
      <c r="E83" s="3" t="s">
        <v>154</v>
      </c>
      <c r="F83" s="1" t="n">
        <v>1</v>
      </c>
      <c r="G83" s="1" t="n">
        <v>1</v>
      </c>
      <c r="H83" s="10" t="s">
        <v>4031</v>
      </c>
      <c r="I83" s="9" t="n">
        <v>44986</v>
      </c>
      <c r="J83" s="9" t="n">
        <v>44986</v>
      </c>
    </row>
    <row r="84" customFormat="false" ht="18.7" hidden="false" customHeight="true" outlineLevel="0" collapsed="false">
      <c r="A84" s="8" t="n">
        <v>83</v>
      </c>
      <c r="B84" s="3" t="s">
        <v>3345</v>
      </c>
      <c r="C84" s="3" t="s">
        <v>3346</v>
      </c>
      <c r="D84" s="3" t="s">
        <v>3347</v>
      </c>
      <c r="E84" s="3" t="s">
        <v>154</v>
      </c>
      <c r="F84" s="1" t="n">
        <v>2</v>
      </c>
      <c r="G84" s="1" t="n">
        <v>1</v>
      </c>
      <c r="H84" s="10" t="s">
        <v>4031</v>
      </c>
      <c r="I84" s="9" t="n">
        <v>45299</v>
      </c>
      <c r="J84" s="9" t="n">
        <v>45299</v>
      </c>
    </row>
    <row r="85" customFormat="false" ht="18.7" hidden="false" customHeight="true" outlineLevel="0" collapsed="false">
      <c r="A85" s="8" t="n">
        <v>84</v>
      </c>
      <c r="B85" s="3" t="s">
        <v>715</v>
      </c>
      <c r="C85" s="3" t="s">
        <v>716</v>
      </c>
      <c r="D85" s="3" t="s">
        <v>717</v>
      </c>
      <c r="E85" s="3" t="s">
        <v>154</v>
      </c>
      <c r="F85" s="1" t="n">
        <v>1</v>
      </c>
      <c r="G85" s="1" t="n">
        <v>0</v>
      </c>
      <c r="H85" s="10" t="s">
        <v>4031</v>
      </c>
      <c r="I85" s="9" t="n">
        <v>44998</v>
      </c>
      <c r="J85" s="9" t="n">
        <v>44998</v>
      </c>
    </row>
    <row r="86" customFormat="false" ht="18.7" hidden="false" customHeight="true" outlineLevel="0" collapsed="false">
      <c r="A86" s="8" t="n">
        <v>85</v>
      </c>
      <c r="B86" s="3" t="s">
        <v>399</v>
      </c>
      <c r="C86" s="3" t="s">
        <v>400</v>
      </c>
      <c r="D86" s="3" t="s">
        <v>401</v>
      </c>
      <c r="E86" s="3" t="s">
        <v>154</v>
      </c>
      <c r="F86" s="1" t="n">
        <v>2</v>
      </c>
      <c r="G86" s="1" t="n">
        <v>0</v>
      </c>
      <c r="H86" s="10" t="s">
        <v>4031</v>
      </c>
      <c r="I86" s="9" t="n">
        <v>44965</v>
      </c>
      <c r="J86" s="9" t="n">
        <v>44965</v>
      </c>
    </row>
    <row r="87" customFormat="false" ht="18.7" hidden="false" customHeight="true" outlineLevel="0" collapsed="false">
      <c r="A87" s="8" t="n">
        <v>86</v>
      </c>
      <c r="B87" s="3" t="s">
        <v>265</v>
      </c>
      <c r="C87" s="3" t="s">
        <v>266</v>
      </c>
      <c r="D87" s="3" t="s">
        <v>267</v>
      </c>
      <c r="E87" s="3" t="s">
        <v>154</v>
      </c>
      <c r="F87" s="1" t="n">
        <v>1</v>
      </c>
      <c r="G87" s="1" t="n">
        <v>0</v>
      </c>
      <c r="H87" s="10" t="s">
        <v>4031</v>
      </c>
      <c r="I87" s="9" t="n">
        <v>44951</v>
      </c>
      <c r="J87" s="9" t="n">
        <v>44951</v>
      </c>
    </row>
    <row r="88" customFormat="false" ht="18.7" hidden="false" customHeight="true" outlineLevel="0" collapsed="false">
      <c r="A88" s="8" t="n">
        <v>87</v>
      </c>
      <c r="B88" s="3" t="s">
        <v>3603</v>
      </c>
      <c r="C88" s="3" t="s">
        <v>3604</v>
      </c>
      <c r="D88" s="3" t="s">
        <v>3605</v>
      </c>
      <c r="E88" s="3" t="s">
        <v>154</v>
      </c>
      <c r="F88" s="1" t="n">
        <v>2</v>
      </c>
      <c r="G88" s="1" t="n">
        <v>0</v>
      </c>
      <c r="H88" s="10" t="s">
        <v>4031</v>
      </c>
      <c r="I88" s="9" t="n">
        <v>45327</v>
      </c>
      <c r="J88" s="9" t="n">
        <v>45327</v>
      </c>
    </row>
    <row r="89" customFormat="false" ht="18.7" hidden="false" customHeight="true" outlineLevel="0" collapsed="false">
      <c r="A89" s="8" t="n">
        <v>88</v>
      </c>
      <c r="B89" s="3" t="s">
        <v>2476</v>
      </c>
      <c r="C89" s="3" t="s">
        <v>2477</v>
      </c>
      <c r="D89" s="3" t="s">
        <v>2478</v>
      </c>
      <c r="E89" s="3" t="s">
        <v>154</v>
      </c>
      <c r="F89" s="1" t="n">
        <v>5</v>
      </c>
      <c r="G89" s="1" t="n">
        <v>0</v>
      </c>
      <c r="H89" s="10" t="s">
        <v>4031</v>
      </c>
      <c r="I89" s="9" t="n">
        <v>45208</v>
      </c>
      <c r="J89" s="9" t="n">
        <v>45211</v>
      </c>
    </row>
    <row r="90" customFormat="false" ht="18.7" hidden="false" customHeight="true" outlineLevel="0" collapsed="false">
      <c r="A90" s="8" t="n">
        <v>89</v>
      </c>
      <c r="B90" s="3" t="s">
        <v>964</v>
      </c>
      <c r="C90" s="3" t="s">
        <v>965</v>
      </c>
      <c r="D90" s="3" t="s">
        <v>966</v>
      </c>
      <c r="E90" s="3" t="s">
        <v>154</v>
      </c>
      <c r="F90" s="1" t="n">
        <v>2</v>
      </c>
      <c r="G90" s="1" t="n">
        <v>0</v>
      </c>
      <c r="H90" s="10" t="s">
        <v>4031</v>
      </c>
      <c r="I90" s="9" t="n">
        <v>45022</v>
      </c>
      <c r="J90" s="9" t="n">
        <v>45022</v>
      </c>
    </row>
    <row r="91" customFormat="false" ht="18.7" hidden="false" customHeight="true" outlineLevel="0" collapsed="false">
      <c r="A91" s="8" t="n">
        <v>90</v>
      </c>
      <c r="B91" s="3" t="s">
        <v>3911</v>
      </c>
      <c r="C91" s="3" t="s">
        <v>3912</v>
      </c>
      <c r="D91" s="3" t="s">
        <v>3913</v>
      </c>
      <c r="E91" s="3" t="s">
        <v>154</v>
      </c>
      <c r="F91" s="1" t="n">
        <v>2</v>
      </c>
      <c r="G91" s="1" t="n">
        <v>0</v>
      </c>
      <c r="H91" s="10" t="s">
        <v>4031</v>
      </c>
      <c r="I91" s="9" t="n">
        <v>45365</v>
      </c>
      <c r="J91" s="9" t="n">
        <v>45365</v>
      </c>
    </row>
    <row r="92" customFormat="false" ht="18.7" hidden="false" customHeight="true" outlineLevel="0" collapsed="false">
      <c r="A92" s="8" t="n">
        <v>91</v>
      </c>
      <c r="B92" s="3" t="s">
        <v>313</v>
      </c>
      <c r="C92" s="3" t="s">
        <v>314</v>
      </c>
      <c r="D92" s="3" t="s">
        <v>315</v>
      </c>
      <c r="E92" s="3" t="s">
        <v>154</v>
      </c>
      <c r="F92" s="1" t="n">
        <v>1</v>
      </c>
      <c r="G92" s="1" t="n">
        <v>0</v>
      </c>
      <c r="H92" s="10" t="s">
        <v>4031</v>
      </c>
      <c r="I92" s="9" t="n">
        <v>44953</v>
      </c>
      <c r="J92" s="9" t="n">
        <v>44953</v>
      </c>
    </row>
    <row r="93" customFormat="false" ht="18.7" hidden="false" customHeight="true" outlineLevel="0" collapsed="false">
      <c r="A93" s="8" t="n">
        <v>92</v>
      </c>
      <c r="B93" s="3" t="s">
        <v>4008</v>
      </c>
      <c r="C93" s="3" t="s">
        <v>4009</v>
      </c>
      <c r="D93" s="3" t="s">
        <v>4010</v>
      </c>
      <c r="E93" s="3" t="s">
        <v>154</v>
      </c>
      <c r="F93" s="1" t="n">
        <v>2</v>
      </c>
      <c r="G93" s="1" t="n">
        <v>0</v>
      </c>
      <c r="H93" s="10" t="s">
        <v>4031</v>
      </c>
      <c r="I93" s="9" t="n">
        <v>45401</v>
      </c>
      <c r="J93" s="9" t="n">
        <v>45401</v>
      </c>
    </row>
    <row r="94" customFormat="false" ht="18.7" hidden="false" customHeight="true" outlineLevel="0" collapsed="false">
      <c r="A94" s="8" t="n">
        <v>93</v>
      </c>
      <c r="B94" s="3" t="s">
        <v>2509</v>
      </c>
      <c r="C94" s="3" t="s">
        <v>2510</v>
      </c>
      <c r="D94" s="3" t="s">
        <v>2511</v>
      </c>
      <c r="E94" s="3" t="s">
        <v>154</v>
      </c>
      <c r="F94" s="1" t="n">
        <v>2</v>
      </c>
      <c r="G94" s="1" t="n">
        <v>0</v>
      </c>
      <c r="H94" s="10" t="s">
        <v>4031</v>
      </c>
      <c r="I94" s="9" t="n">
        <v>45211</v>
      </c>
      <c r="J94" s="9" t="n">
        <v>45211</v>
      </c>
    </row>
    <row r="95" customFormat="false" ht="18.7" hidden="false" customHeight="true" outlineLevel="0" collapsed="false">
      <c r="A95" s="8" t="n">
        <v>94</v>
      </c>
      <c r="B95" s="3" t="s">
        <v>576</v>
      </c>
      <c r="C95" s="3" t="s">
        <v>577</v>
      </c>
      <c r="D95" s="3" t="s">
        <v>578</v>
      </c>
      <c r="E95" s="3" t="s">
        <v>154</v>
      </c>
      <c r="F95" s="1" t="n">
        <v>1</v>
      </c>
      <c r="G95" s="1" t="n">
        <v>0</v>
      </c>
      <c r="H95" s="10" t="s">
        <v>4031</v>
      </c>
      <c r="I95" s="9" t="n">
        <v>44984</v>
      </c>
      <c r="J95" s="9" t="n">
        <v>44984</v>
      </c>
    </row>
    <row r="96" customFormat="false" ht="18.7" hidden="false" customHeight="true" outlineLevel="0" collapsed="false">
      <c r="A96" s="8" t="n">
        <v>95</v>
      </c>
      <c r="B96" s="3" t="s">
        <v>4011</v>
      </c>
      <c r="C96" s="3" t="s">
        <v>4012</v>
      </c>
      <c r="D96" s="3" t="s">
        <v>4013</v>
      </c>
      <c r="E96" s="3" t="s">
        <v>154</v>
      </c>
      <c r="F96" s="1" t="n">
        <v>2</v>
      </c>
      <c r="G96" s="1" t="n">
        <v>2</v>
      </c>
      <c r="H96" s="10" t="s">
        <v>4031</v>
      </c>
      <c r="I96" s="9" t="n">
        <v>45404</v>
      </c>
      <c r="J96" s="9" t="n">
        <v>45404</v>
      </c>
    </row>
    <row r="97" customFormat="false" ht="18.7" hidden="false" customHeight="true" outlineLevel="0" collapsed="false">
      <c r="A97" s="8" t="n">
        <v>96</v>
      </c>
      <c r="B97" s="3" t="s">
        <v>396</v>
      </c>
      <c r="C97" s="3" t="s">
        <v>397</v>
      </c>
      <c r="D97" s="3" t="s">
        <v>398</v>
      </c>
      <c r="E97" s="3" t="s">
        <v>154</v>
      </c>
      <c r="F97" s="1" t="n">
        <v>3</v>
      </c>
      <c r="G97" s="1" t="n">
        <v>0</v>
      </c>
      <c r="H97" s="10" t="s">
        <v>4031</v>
      </c>
      <c r="I97" s="9" t="n">
        <v>44965</v>
      </c>
      <c r="J97" s="9" t="n">
        <v>44988</v>
      </c>
    </row>
    <row r="98" customFormat="false" ht="18.7" hidden="false" customHeight="true" outlineLevel="0" collapsed="false">
      <c r="A98" s="8" t="n">
        <v>97</v>
      </c>
      <c r="B98" s="3" t="s">
        <v>378</v>
      </c>
      <c r="C98" s="3" t="s">
        <v>379</v>
      </c>
      <c r="D98" s="3" t="s">
        <v>380</v>
      </c>
      <c r="E98" s="3" t="s">
        <v>154</v>
      </c>
      <c r="F98" s="1" t="n">
        <v>3</v>
      </c>
      <c r="G98" s="1" t="n">
        <v>1</v>
      </c>
      <c r="H98" s="10" t="s">
        <v>4031</v>
      </c>
      <c r="I98" s="9" t="n">
        <v>44963</v>
      </c>
      <c r="J98" s="9" t="n">
        <v>45091</v>
      </c>
    </row>
    <row r="99" customFormat="false" ht="18.7" hidden="false" customHeight="true" outlineLevel="0" collapsed="false">
      <c r="A99" s="8" t="n">
        <v>98</v>
      </c>
      <c r="B99" s="3" t="s">
        <v>758</v>
      </c>
      <c r="C99" s="3" t="s">
        <v>759</v>
      </c>
      <c r="D99" s="3" t="s">
        <v>760</v>
      </c>
      <c r="E99" s="3" t="s">
        <v>154</v>
      </c>
      <c r="F99" s="1" t="n">
        <v>2</v>
      </c>
      <c r="G99" s="1" t="n">
        <v>0</v>
      </c>
      <c r="H99" s="10" t="s">
        <v>4031</v>
      </c>
      <c r="I99" s="9" t="n">
        <v>45001</v>
      </c>
      <c r="J99" s="9" t="n">
        <v>45001</v>
      </c>
    </row>
    <row r="100" customFormat="false" ht="18.7" hidden="false" customHeight="true" outlineLevel="0" collapsed="false">
      <c r="A100" s="8" t="n">
        <v>99</v>
      </c>
      <c r="B100" s="3" t="s">
        <v>3206</v>
      </c>
      <c r="C100" s="3" t="s">
        <v>3207</v>
      </c>
      <c r="D100" s="3" t="s">
        <v>3208</v>
      </c>
      <c r="E100" s="3" t="s">
        <v>154</v>
      </c>
      <c r="F100" s="1" t="n">
        <v>2</v>
      </c>
      <c r="G100" s="1" t="n">
        <v>0</v>
      </c>
      <c r="H100" s="10" t="s">
        <v>4031</v>
      </c>
      <c r="I100" s="9" t="n">
        <v>45281</v>
      </c>
      <c r="J100" s="9" t="n">
        <v>45281</v>
      </c>
    </row>
    <row r="101" customFormat="false" ht="18.7" hidden="false" customHeight="true" outlineLevel="0" collapsed="false">
      <c r="A101" s="8" t="n">
        <v>100</v>
      </c>
      <c r="B101" s="3" t="s">
        <v>3705</v>
      </c>
      <c r="C101" s="3" t="s">
        <v>3706</v>
      </c>
      <c r="D101" s="3" t="s">
        <v>3707</v>
      </c>
      <c r="E101" s="3" t="s">
        <v>154</v>
      </c>
      <c r="F101" s="1" t="n">
        <v>2</v>
      </c>
      <c r="G101" s="1" t="n">
        <v>0</v>
      </c>
      <c r="H101" s="10" t="s">
        <v>4031</v>
      </c>
      <c r="I101" s="9" t="n">
        <v>45337</v>
      </c>
      <c r="J101" s="9" t="n">
        <v>45337</v>
      </c>
    </row>
    <row r="102" customFormat="false" ht="18.7" hidden="false" customHeight="true" outlineLevel="0" collapsed="false">
      <c r="A102" s="8" t="n">
        <v>101</v>
      </c>
      <c r="B102" s="3" t="s">
        <v>2473</v>
      </c>
      <c r="C102" s="3" t="s">
        <v>2474</v>
      </c>
      <c r="D102" s="3" t="s">
        <v>2475</v>
      </c>
      <c r="E102" s="3" t="s">
        <v>154</v>
      </c>
      <c r="F102" s="1" t="n">
        <v>2</v>
      </c>
      <c r="G102" s="1" t="n">
        <v>0</v>
      </c>
      <c r="H102" s="10" t="s">
        <v>4031</v>
      </c>
      <c r="I102" s="9" t="n">
        <v>45208</v>
      </c>
      <c r="J102" s="9" t="n">
        <v>45208</v>
      </c>
    </row>
    <row r="103" customFormat="false" ht="18.7" hidden="false" customHeight="true" outlineLevel="0" collapsed="false">
      <c r="A103" s="8" t="n">
        <v>102</v>
      </c>
      <c r="B103" s="3" t="s">
        <v>1356</v>
      </c>
      <c r="C103" s="3" t="s">
        <v>1357</v>
      </c>
      <c r="D103" s="3" t="s">
        <v>1358</v>
      </c>
      <c r="E103" s="3" t="s">
        <v>154</v>
      </c>
      <c r="F103" s="1" t="n">
        <v>2</v>
      </c>
      <c r="G103" s="1" t="n">
        <v>2</v>
      </c>
      <c r="H103" s="10" t="s">
        <v>4031</v>
      </c>
      <c r="I103" s="9" t="n">
        <v>45072</v>
      </c>
      <c r="J103" s="9" t="n">
        <v>45072</v>
      </c>
    </row>
    <row r="104" customFormat="false" ht="18.7" hidden="false" customHeight="true" outlineLevel="0" collapsed="false">
      <c r="A104" s="8" t="n">
        <v>103</v>
      </c>
      <c r="B104" s="3" t="s">
        <v>3648</v>
      </c>
      <c r="C104" s="3" t="s">
        <v>3649</v>
      </c>
      <c r="D104" s="3" t="s">
        <v>3650</v>
      </c>
      <c r="E104" s="3" t="s">
        <v>154</v>
      </c>
      <c r="F104" s="1" t="n">
        <v>2</v>
      </c>
      <c r="G104" s="1" t="n">
        <v>2</v>
      </c>
      <c r="H104" s="10" t="s">
        <v>4031</v>
      </c>
      <c r="I104" s="9" t="n">
        <v>45329</v>
      </c>
      <c r="J104" s="9" t="n">
        <v>45329</v>
      </c>
    </row>
    <row r="105" customFormat="false" ht="18.7" hidden="false" customHeight="true" outlineLevel="0" collapsed="false">
      <c r="A105" s="8" t="n">
        <v>104</v>
      </c>
      <c r="B105" s="3" t="s">
        <v>1044</v>
      </c>
      <c r="C105" s="3" t="s">
        <v>1045</v>
      </c>
      <c r="D105" s="3" t="s">
        <v>1046</v>
      </c>
      <c r="E105" s="3" t="s">
        <v>154</v>
      </c>
      <c r="F105" s="1" t="n">
        <v>2</v>
      </c>
      <c r="G105" s="1" t="n">
        <v>1</v>
      </c>
      <c r="H105" s="10" t="s">
        <v>4031</v>
      </c>
      <c r="I105" s="9" t="n">
        <v>45037</v>
      </c>
      <c r="J105" s="9" t="n">
        <v>45037</v>
      </c>
    </row>
    <row r="106" customFormat="false" ht="18.7" hidden="false" customHeight="true" outlineLevel="0" collapsed="false">
      <c r="A106" s="8" t="n">
        <v>105</v>
      </c>
      <c r="B106" s="3" t="s">
        <v>2808</v>
      </c>
      <c r="C106" s="3" t="s">
        <v>2809</v>
      </c>
      <c r="D106" s="3" t="s">
        <v>2810</v>
      </c>
      <c r="E106" s="3" t="s">
        <v>154</v>
      </c>
      <c r="F106" s="1" t="n">
        <v>2</v>
      </c>
      <c r="G106" s="1" t="n">
        <v>1</v>
      </c>
      <c r="H106" s="10" t="s">
        <v>4031</v>
      </c>
      <c r="I106" s="9" t="n">
        <v>45245</v>
      </c>
      <c r="J106" s="9" t="n">
        <v>45245</v>
      </c>
    </row>
    <row r="107" customFormat="false" ht="18.7" hidden="false" customHeight="true" outlineLevel="0" collapsed="false">
      <c r="A107" s="8" t="n">
        <v>106</v>
      </c>
      <c r="B107" s="3" t="s">
        <v>976</v>
      </c>
      <c r="C107" s="3" t="s">
        <v>977</v>
      </c>
      <c r="D107" s="3" t="s">
        <v>978</v>
      </c>
      <c r="E107" s="3" t="s">
        <v>154</v>
      </c>
      <c r="F107" s="1" t="n">
        <v>1</v>
      </c>
      <c r="G107" s="1" t="n">
        <v>0</v>
      </c>
      <c r="H107" s="10" t="s">
        <v>4031</v>
      </c>
      <c r="I107" s="9" t="n">
        <v>45023</v>
      </c>
      <c r="J107" s="9" t="n">
        <v>45023</v>
      </c>
    </row>
    <row r="108" customFormat="false" ht="18.7" hidden="false" customHeight="true" outlineLevel="0" collapsed="false">
      <c r="A108" s="8" t="n">
        <v>107</v>
      </c>
      <c r="B108" s="3" t="s">
        <v>748</v>
      </c>
      <c r="C108" s="3" t="s">
        <v>749</v>
      </c>
      <c r="D108" s="3" t="s">
        <v>750</v>
      </c>
      <c r="E108" s="3" t="s">
        <v>154</v>
      </c>
      <c r="F108" s="1" t="n">
        <v>2</v>
      </c>
      <c r="G108" s="1" t="n">
        <v>0</v>
      </c>
      <c r="H108" s="10" t="s">
        <v>4031</v>
      </c>
      <c r="I108" s="9" t="n">
        <v>45001</v>
      </c>
      <c r="J108" s="9" t="n">
        <v>45001</v>
      </c>
    </row>
    <row r="109" customFormat="false" ht="18.7" hidden="false" customHeight="true" outlineLevel="0" collapsed="false">
      <c r="A109" s="8" t="n">
        <v>108</v>
      </c>
      <c r="B109" s="3" t="s">
        <v>1035</v>
      </c>
      <c r="C109" s="3" t="s">
        <v>1036</v>
      </c>
      <c r="D109" s="3" t="s">
        <v>1037</v>
      </c>
      <c r="E109" s="3" t="s">
        <v>154</v>
      </c>
      <c r="F109" s="1" t="n">
        <v>1</v>
      </c>
      <c r="G109" s="1" t="n">
        <v>0</v>
      </c>
      <c r="H109" s="10" t="s">
        <v>4031</v>
      </c>
      <c r="I109" s="9" t="n">
        <v>45036</v>
      </c>
      <c r="J109" s="9" t="n">
        <v>45036</v>
      </c>
    </row>
    <row r="110" customFormat="false" ht="18.7" hidden="false" customHeight="true" outlineLevel="0" collapsed="false">
      <c r="A110" s="8" t="n">
        <v>109</v>
      </c>
      <c r="B110" s="3" t="s">
        <v>739</v>
      </c>
      <c r="C110" s="3" t="s">
        <v>740</v>
      </c>
      <c r="D110" s="3" t="s">
        <v>741</v>
      </c>
      <c r="E110" s="3" t="s">
        <v>154</v>
      </c>
      <c r="F110" s="1" t="n">
        <v>2</v>
      </c>
      <c r="G110" s="1" t="n">
        <v>0</v>
      </c>
      <c r="H110" s="10" t="s">
        <v>4031</v>
      </c>
      <c r="I110" s="9" t="n">
        <v>45000</v>
      </c>
      <c r="J110" s="9" t="n">
        <v>45126</v>
      </c>
    </row>
    <row r="111" customFormat="false" ht="18.7" hidden="false" customHeight="true" outlineLevel="0" collapsed="false">
      <c r="A111" s="8" t="n">
        <v>110</v>
      </c>
      <c r="B111" s="3" t="s">
        <v>955</v>
      </c>
      <c r="C111" s="3" t="s">
        <v>956</v>
      </c>
      <c r="D111" s="3" t="s">
        <v>957</v>
      </c>
      <c r="E111" s="3" t="s">
        <v>154</v>
      </c>
      <c r="F111" s="1" t="n">
        <v>2</v>
      </c>
      <c r="G111" s="1" t="n">
        <v>0</v>
      </c>
      <c r="H111" s="10" t="s">
        <v>4031</v>
      </c>
      <c r="I111" s="9" t="n">
        <v>45022</v>
      </c>
      <c r="J111" s="9" t="n">
        <v>45022</v>
      </c>
    </row>
    <row r="112" customFormat="false" ht="18.7" hidden="false" customHeight="true" outlineLevel="0" collapsed="false">
      <c r="A112" s="8" t="n">
        <v>111</v>
      </c>
      <c r="B112" s="3" t="s">
        <v>3271</v>
      </c>
      <c r="C112" s="3" t="s">
        <v>3272</v>
      </c>
      <c r="D112" s="3" t="s">
        <v>3273</v>
      </c>
      <c r="E112" s="3" t="s">
        <v>154</v>
      </c>
      <c r="F112" s="1" t="n">
        <v>2</v>
      </c>
      <c r="G112" s="1" t="n">
        <v>2</v>
      </c>
      <c r="H112" s="10" t="s">
        <v>4031</v>
      </c>
      <c r="I112" s="9" t="n">
        <v>45294</v>
      </c>
      <c r="J112" s="9" t="n">
        <v>45294</v>
      </c>
    </row>
    <row r="113" customFormat="false" ht="18.7" hidden="false" customHeight="true" outlineLevel="0" collapsed="false">
      <c r="A113" s="8" t="n">
        <v>112</v>
      </c>
      <c r="B113" s="3" t="s">
        <v>2050</v>
      </c>
      <c r="C113" s="3" t="s">
        <v>2051</v>
      </c>
      <c r="D113" s="3" t="s">
        <v>2052</v>
      </c>
      <c r="E113" s="3" t="s">
        <v>154</v>
      </c>
      <c r="F113" s="1" t="n">
        <v>2</v>
      </c>
      <c r="G113" s="1" t="n">
        <v>1</v>
      </c>
      <c r="H113" s="10" t="s">
        <v>4031</v>
      </c>
      <c r="I113" s="9" t="n">
        <v>45126</v>
      </c>
      <c r="J113" s="9" t="n">
        <v>45126</v>
      </c>
    </row>
    <row r="114" customFormat="false" ht="18.7" hidden="false" customHeight="true" outlineLevel="0" collapsed="false">
      <c r="A114" s="8" t="n">
        <v>113</v>
      </c>
      <c r="B114" s="3" t="s">
        <v>207</v>
      </c>
      <c r="C114" s="3" t="s">
        <v>208</v>
      </c>
      <c r="D114" s="3" t="s">
        <v>209</v>
      </c>
      <c r="E114" s="3" t="s">
        <v>154</v>
      </c>
      <c r="F114" s="1" t="n">
        <v>1</v>
      </c>
      <c r="G114" s="1" t="n">
        <v>0</v>
      </c>
      <c r="H114" s="10" t="s">
        <v>4031</v>
      </c>
      <c r="I114" s="9" t="n">
        <v>44950</v>
      </c>
      <c r="J114" s="9" t="n">
        <v>44950</v>
      </c>
    </row>
    <row r="115" customFormat="false" ht="18.7" hidden="false" customHeight="true" outlineLevel="0" collapsed="false">
      <c r="A115" s="8" t="n">
        <v>114</v>
      </c>
      <c r="B115" s="3" t="s">
        <v>3262</v>
      </c>
      <c r="C115" s="3" t="s">
        <v>3263</v>
      </c>
      <c r="D115" s="3" t="s">
        <v>3264</v>
      </c>
      <c r="E115" s="3" t="s">
        <v>154</v>
      </c>
      <c r="F115" s="1" t="n">
        <v>2</v>
      </c>
      <c r="G115" s="1" t="n">
        <v>0</v>
      </c>
      <c r="H115" s="10" t="s">
        <v>4031</v>
      </c>
      <c r="I115" s="9" t="n">
        <v>45293</v>
      </c>
      <c r="J115" s="9" t="n">
        <v>45293</v>
      </c>
    </row>
    <row r="116" customFormat="false" ht="18.7" hidden="false" customHeight="true" outlineLevel="0" collapsed="false">
      <c r="A116" s="8" t="n">
        <v>115</v>
      </c>
      <c r="B116" s="3" t="s">
        <v>1047</v>
      </c>
      <c r="C116" s="3" t="s">
        <v>1048</v>
      </c>
      <c r="D116" s="3" t="s">
        <v>1049</v>
      </c>
      <c r="E116" s="3" t="s">
        <v>154</v>
      </c>
      <c r="F116" s="1" t="n">
        <v>2</v>
      </c>
      <c r="G116" s="1" t="n">
        <v>0</v>
      </c>
      <c r="H116" s="10" t="s">
        <v>4031</v>
      </c>
      <c r="I116" s="9" t="n">
        <v>45037</v>
      </c>
      <c r="J116" s="9" t="n">
        <v>45037</v>
      </c>
    </row>
    <row r="117" customFormat="false" ht="18.7" hidden="false" customHeight="true" outlineLevel="0" collapsed="false">
      <c r="A117" s="8" t="n">
        <v>116</v>
      </c>
      <c r="B117" s="3" t="s">
        <v>2829</v>
      </c>
      <c r="C117" s="3" t="s">
        <v>2830</v>
      </c>
      <c r="D117" s="3" t="s">
        <v>2831</v>
      </c>
      <c r="E117" s="3" t="s">
        <v>154</v>
      </c>
      <c r="F117" s="1" t="n">
        <v>2</v>
      </c>
      <c r="G117" s="1" t="n">
        <v>0</v>
      </c>
      <c r="H117" s="10" t="s">
        <v>4031</v>
      </c>
      <c r="I117" s="9" t="n">
        <v>45250</v>
      </c>
      <c r="J117" s="9" t="n">
        <v>45250</v>
      </c>
    </row>
    <row r="118" customFormat="false" ht="18.7" hidden="false" customHeight="true" outlineLevel="0" collapsed="false">
      <c r="A118" s="8" t="n">
        <v>117</v>
      </c>
      <c r="B118" s="3" t="s">
        <v>1347</v>
      </c>
      <c r="C118" s="3" t="s">
        <v>1348</v>
      </c>
      <c r="D118" s="3" t="s">
        <v>1349</v>
      </c>
      <c r="E118" s="3" t="s">
        <v>154</v>
      </c>
      <c r="F118" s="1" t="n">
        <v>2</v>
      </c>
      <c r="G118" s="1" t="n">
        <v>0</v>
      </c>
      <c r="H118" s="10" t="s">
        <v>4031</v>
      </c>
      <c r="I118" s="9" t="n">
        <v>45071</v>
      </c>
      <c r="J118" s="9" t="n">
        <v>45071</v>
      </c>
    </row>
    <row r="119" customFormat="false" ht="18.7" hidden="false" customHeight="true" outlineLevel="0" collapsed="false">
      <c r="A119" s="8" t="n">
        <v>118</v>
      </c>
      <c r="B119" s="3" t="s">
        <v>175</v>
      </c>
      <c r="C119" s="3" t="s">
        <v>176</v>
      </c>
      <c r="D119" s="3" t="s">
        <v>177</v>
      </c>
      <c r="E119" s="3" t="s">
        <v>154</v>
      </c>
      <c r="F119" s="1" t="n">
        <v>1</v>
      </c>
      <c r="G119" s="1" t="n">
        <v>1</v>
      </c>
      <c r="H119" s="10" t="s">
        <v>4031</v>
      </c>
      <c r="I119" s="9" t="n">
        <v>44949</v>
      </c>
      <c r="J119" s="9" t="n">
        <v>44949</v>
      </c>
    </row>
    <row r="120" customFormat="false" ht="18.7" hidden="false" customHeight="true" outlineLevel="0" collapsed="false">
      <c r="A120" s="8" t="n">
        <v>119</v>
      </c>
      <c r="B120" s="3" t="s">
        <v>3305</v>
      </c>
      <c r="C120" s="3" t="s">
        <v>3306</v>
      </c>
      <c r="D120" s="3" t="s">
        <v>3307</v>
      </c>
      <c r="E120" s="3" t="s">
        <v>154</v>
      </c>
      <c r="F120" s="1" t="n">
        <v>2</v>
      </c>
      <c r="G120" s="1" t="n">
        <v>1</v>
      </c>
      <c r="H120" s="10" t="s">
        <v>4031</v>
      </c>
      <c r="I120" s="9" t="n">
        <v>45295</v>
      </c>
      <c r="J120" s="9" t="n">
        <v>45295</v>
      </c>
    </row>
    <row r="121" customFormat="false" ht="18.7" hidden="false" customHeight="true" outlineLevel="0" collapsed="false">
      <c r="A121" s="8" t="n">
        <v>120</v>
      </c>
      <c r="B121" s="3" t="s">
        <v>3702</v>
      </c>
      <c r="C121" s="3" t="s">
        <v>3703</v>
      </c>
      <c r="D121" s="3" t="s">
        <v>3704</v>
      </c>
      <c r="E121" s="3" t="s">
        <v>154</v>
      </c>
      <c r="F121" s="1" t="n">
        <v>2</v>
      </c>
      <c r="G121" s="1" t="n">
        <v>2</v>
      </c>
      <c r="H121" s="10" t="s">
        <v>4031</v>
      </c>
      <c r="I121" s="9" t="n">
        <v>45336</v>
      </c>
      <c r="J121" s="9" t="n">
        <v>45336</v>
      </c>
    </row>
    <row r="122" customFormat="false" ht="18.7" hidden="false" customHeight="true" outlineLevel="0" collapsed="false">
      <c r="A122" s="8" t="n">
        <v>121</v>
      </c>
      <c r="B122" s="3" t="s">
        <v>1332</v>
      </c>
      <c r="C122" s="3" t="s">
        <v>1333</v>
      </c>
      <c r="D122" s="3" t="s">
        <v>1334</v>
      </c>
      <c r="E122" s="3" t="s">
        <v>154</v>
      </c>
      <c r="F122" s="1" t="n">
        <v>2</v>
      </c>
      <c r="G122" s="1" t="n">
        <v>0</v>
      </c>
      <c r="H122" s="10" t="s">
        <v>4031</v>
      </c>
      <c r="I122" s="9" t="n">
        <v>45071</v>
      </c>
      <c r="J122" s="9" t="n">
        <v>45071</v>
      </c>
    </row>
    <row r="123" customFormat="false" ht="18.7" hidden="false" customHeight="true" outlineLevel="0" collapsed="false">
      <c r="A123" s="8" t="n">
        <v>122</v>
      </c>
      <c r="B123" s="3" t="s">
        <v>628</v>
      </c>
      <c r="C123" s="3" t="s">
        <v>629</v>
      </c>
      <c r="D123" s="3" t="s">
        <v>630</v>
      </c>
      <c r="E123" s="3" t="s">
        <v>154</v>
      </c>
      <c r="F123" s="1" t="n">
        <v>2</v>
      </c>
      <c r="G123" s="1" t="n">
        <v>1</v>
      </c>
      <c r="H123" s="10" t="s">
        <v>4031</v>
      </c>
      <c r="I123" s="9" t="n">
        <v>44986</v>
      </c>
      <c r="J123" s="9" t="n">
        <v>44986</v>
      </c>
    </row>
    <row r="124" customFormat="false" ht="18.7" hidden="false" customHeight="true" outlineLevel="0" collapsed="false">
      <c r="A124" s="8" t="n">
        <v>123</v>
      </c>
      <c r="B124" s="3" t="s">
        <v>3663</v>
      </c>
      <c r="C124" s="3" t="s">
        <v>3664</v>
      </c>
      <c r="D124" s="3" t="s">
        <v>3665</v>
      </c>
      <c r="E124" s="3" t="s">
        <v>154</v>
      </c>
      <c r="F124" s="1" t="n">
        <v>2</v>
      </c>
      <c r="G124" s="1" t="n">
        <v>0</v>
      </c>
      <c r="H124" s="10" t="s">
        <v>4031</v>
      </c>
      <c r="I124" s="9" t="n">
        <v>45330</v>
      </c>
      <c r="J124" s="9" t="n">
        <v>45330</v>
      </c>
    </row>
    <row r="125" customFormat="false" ht="18.7" hidden="false" customHeight="true" outlineLevel="0" collapsed="false">
      <c r="A125" s="8" t="n">
        <v>124</v>
      </c>
      <c r="B125" s="3" t="s">
        <v>1642</v>
      </c>
      <c r="C125" s="3" t="s">
        <v>1643</v>
      </c>
      <c r="D125" s="3" t="s">
        <v>1644</v>
      </c>
      <c r="E125" s="3" t="s">
        <v>154</v>
      </c>
      <c r="F125" s="1" t="n">
        <v>2</v>
      </c>
      <c r="G125" s="1" t="n">
        <v>1</v>
      </c>
      <c r="H125" s="10" t="s">
        <v>4031</v>
      </c>
      <c r="I125" s="9" t="n">
        <v>45104</v>
      </c>
      <c r="J125" s="9" t="n">
        <v>45104</v>
      </c>
    </row>
    <row r="126" customFormat="false" ht="18.7" hidden="false" customHeight="true" outlineLevel="0" collapsed="false">
      <c r="A126" s="8" t="n">
        <v>125</v>
      </c>
      <c r="B126" s="3" t="s">
        <v>3744</v>
      </c>
      <c r="C126" s="3" t="s">
        <v>3745</v>
      </c>
      <c r="D126" s="3" t="s">
        <v>3746</v>
      </c>
      <c r="E126" s="3" t="s">
        <v>154</v>
      </c>
      <c r="F126" s="1" t="n">
        <v>1</v>
      </c>
      <c r="G126" s="1" t="n">
        <v>1</v>
      </c>
      <c r="H126" s="10" t="s">
        <v>4031</v>
      </c>
      <c r="I126" s="9" t="n">
        <v>45338</v>
      </c>
      <c r="J126" s="9" t="n">
        <v>45338</v>
      </c>
    </row>
    <row r="127" customFormat="false" ht="18.7" hidden="false" customHeight="true" outlineLevel="0" collapsed="false">
      <c r="A127" s="8" t="n">
        <v>126</v>
      </c>
      <c r="B127" s="3" t="s">
        <v>3281</v>
      </c>
      <c r="C127" s="3" t="s">
        <v>3282</v>
      </c>
      <c r="D127" s="3" t="s">
        <v>3283</v>
      </c>
      <c r="E127" s="3" t="s">
        <v>154</v>
      </c>
      <c r="F127" s="1" t="n">
        <v>2</v>
      </c>
      <c r="G127" s="1" t="n">
        <v>1</v>
      </c>
      <c r="H127" s="10" t="s">
        <v>4031</v>
      </c>
      <c r="I127" s="9" t="n">
        <v>45294</v>
      </c>
      <c r="J127" s="9" t="n">
        <v>45294</v>
      </c>
    </row>
    <row r="128" customFormat="false" ht="18.7" hidden="false" customHeight="true" outlineLevel="0" collapsed="false">
      <c r="A128" s="8" t="n">
        <v>127</v>
      </c>
      <c r="B128" s="3" t="s">
        <v>364</v>
      </c>
      <c r="C128" s="3" t="s">
        <v>365</v>
      </c>
      <c r="D128" s="3" t="s">
        <v>366</v>
      </c>
      <c r="E128" s="3" t="s">
        <v>154</v>
      </c>
      <c r="F128" s="1" t="n">
        <v>2</v>
      </c>
      <c r="G128" s="1" t="n">
        <v>1</v>
      </c>
      <c r="H128" s="10" t="s">
        <v>4031</v>
      </c>
      <c r="I128" s="9" t="n">
        <v>44963</v>
      </c>
      <c r="J128" s="9" t="n">
        <v>44963</v>
      </c>
    </row>
    <row r="129" customFormat="false" ht="18.7" hidden="false" customHeight="true" outlineLevel="0" collapsed="false">
      <c r="A129" s="8" t="n">
        <v>128</v>
      </c>
      <c r="B129" s="3" t="s">
        <v>655</v>
      </c>
      <c r="C129" s="3" t="s">
        <v>656</v>
      </c>
      <c r="D129" s="3" t="s">
        <v>657</v>
      </c>
      <c r="E129" s="3" t="s">
        <v>154</v>
      </c>
      <c r="F129" s="1" t="n">
        <v>1</v>
      </c>
      <c r="G129" s="1" t="n">
        <v>0</v>
      </c>
      <c r="H129" s="10" t="s">
        <v>4031</v>
      </c>
      <c r="I129" s="9" t="n">
        <v>44987</v>
      </c>
      <c r="J129" s="9" t="n">
        <v>44987</v>
      </c>
    </row>
    <row r="130" customFormat="false" ht="18.7" hidden="false" customHeight="true" outlineLevel="0" collapsed="false">
      <c r="A130" s="8" t="n">
        <v>129</v>
      </c>
      <c r="B130" s="3" t="s">
        <v>2086</v>
      </c>
      <c r="C130" s="3" t="s">
        <v>2087</v>
      </c>
      <c r="D130" s="3" t="s">
        <v>2088</v>
      </c>
      <c r="E130" s="3" t="s">
        <v>154</v>
      </c>
      <c r="F130" s="1" t="n">
        <v>3</v>
      </c>
      <c r="G130" s="1" t="n">
        <v>0</v>
      </c>
      <c r="H130" s="10" t="s">
        <v>4031</v>
      </c>
      <c r="I130" s="9" t="n">
        <v>45138</v>
      </c>
      <c r="J130" s="9" t="n">
        <v>45140</v>
      </c>
    </row>
    <row r="131" customFormat="false" ht="18.7" hidden="false" customHeight="true" outlineLevel="0" collapsed="false">
      <c r="A131" s="8" t="n">
        <v>130</v>
      </c>
      <c r="B131" s="3" t="s">
        <v>2491</v>
      </c>
      <c r="C131" s="3" t="s">
        <v>2492</v>
      </c>
      <c r="D131" s="3" t="s">
        <v>2493</v>
      </c>
      <c r="E131" s="3" t="s">
        <v>154</v>
      </c>
      <c r="F131" s="1" t="n">
        <v>2</v>
      </c>
      <c r="G131" s="1" t="n">
        <v>0</v>
      </c>
      <c r="H131" s="10" t="s">
        <v>4031</v>
      </c>
      <c r="I131" s="9" t="n">
        <v>45210</v>
      </c>
      <c r="J131" s="9" t="n">
        <v>45210</v>
      </c>
    </row>
    <row r="132" customFormat="false" ht="18.7" hidden="false" customHeight="true" outlineLevel="0" collapsed="false">
      <c r="A132" s="8" t="n">
        <v>131</v>
      </c>
      <c r="B132" s="3" t="s">
        <v>3256</v>
      </c>
      <c r="C132" s="3" t="s">
        <v>3257</v>
      </c>
      <c r="D132" s="3" t="s">
        <v>3258</v>
      </c>
      <c r="E132" s="3" t="s">
        <v>154</v>
      </c>
      <c r="F132" s="1" t="n">
        <v>1</v>
      </c>
      <c r="G132" s="1" t="n">
        <v>0</v>
      </c>
      <c r="H132" s="10" t="s">
        <v>4031</v>
      </c>
      <c r="I132" s="9" t="n">
        <v>45293</v>
      </c>
      <c r="J132" s="9" t="n">
        <v>45293</v>
      </c>
    </row>
    <row r="133" customFormat="false" ht="18.7" hidden="false" customHeight="true" outlineLevel="0" collapsed="false">
      <c r="A133" s="8" t="n">
        <v>132</v>
      </c>
      <c r="B133" s="3" t="s">
        <v>3720</v>
      </c>
      <c r="C133" s="3" t="s">
        <v>3721</v>
      </c>
      <c r="D133" s="3" t="s">
        <v>3722</v>
      </c>
      <c r="E133" s="3" t="s">
        <v>154</v>
      </c>
      <c r="F133" s="1" t="n">
        <v>1</v>
      </c>
      <c r="G133" s="1" t="n">
        <v>1</v>
      </c>
      <c r="H133" s="10" t="s">
        <v>4031</v>
      </c>
      <c r="I133" s="9" t="n">
        <v>45337</v>
      </c>
      <c r="J133" s="9" t="n">
        <v>45337</v>
      </c>
    </row>
    <row r="134" customFormat="false" ht="18.7" hidden="false" customHeight="true" outlineLevel="0" collapsed="false">
      <c r="A134" s="8" t="n">
        <v>133</v>
      </c>
      <c r="B134" s="3" t="s">
        <v>1038</v>
      </c>
      <c r="C134" s="3" t="s">
        <v>1039</v>
      </c>
      <c r="D134" s="3" t="s">
        <v>1040</v>
      </c>
      <c r="E134" s="3" t="s">
        <v>154</v>
      </c>
      <c r="F134" s="1" t="n">
        <v>2</v>
      </c>
      <c r="G134" s="1" t="n">
        <v>2</v>
      </c>
      <c r="H134" s="10" t="s">
        <v>4031</v>
      </c>
      <c r="I134" s="9" t="n">
        <v>45037</v>
      </c>
      <c r="J134" s="9" t="n">
        <v>45037</v>
      </c>
    </row>
    <row r="135" customFormat="false" ht="18.7" hidden="false" customHeight="true" outlineLevel="0" collapsed="false">
      <c r="A135" s="8" t="n">
        <v>134</v>
      </c>
      <c r="B135" s="3" t="s">
        <v>2104</v>
      </c>
      <c r="C135" s="3" t="s">
        <v>2105</v>
      </c>
      <c r="D135" s="3" t="s">
        <v>2106</v>
      </c>
      <c r="E135" s="3" t="s">
        <v>154</v>
      </c>
      <c r="F135" s="1" t="n">
        <v>2</v>
      </c>
      <c r="G135" s="1" t="n">
        <v>2</v>
      </c>
      <c r="H135" s="10" t="s">
        <v>4031</v>
      </c>
      <c r="I135" s="9" t="n">
        <v>45139</v>
      </c>
      <c r="J135" s="9" t="n">
        <v>45139</v>
      </c>
    </row>
    <row r="136" customFormat="false" ht="18.7" hidden="false" customHeight="true" outlineLevel="0" collapsed="false">
      <c r="A136" s="8" t="n">
        <v>135</v>
      </c>
      <c r="B136" s="3" t="s">
        <v>3203</v>
      </c>
      <c r="C136" s="3" t="s">
        <v>3204</v>
      </c>
      <c r="D136" s="3" t="s">
        <v>3205</v>
      </c>
      <c r="E136" s="3" t="s">
        <v>154</v>
      </c>
      <c r="F136" s="1" t="n">
        <v>2</v>
      </c>
      <c r="G136" s="1" t="n">
        <v>0</v>
      </c>
      <c r="H136" s="10" t="s">
        <v>4031</v>
      </c>
      <c r="I136" s="9" t="n">
        <v>45281</v>
      </c>
      <c r="J136" s="9" t="n">
        <v>45281</v>
      </c>
    </row>
    <row r="137" customFormat="false" ht="18.7" hidden="false" customHeight="true" outlineLevel="0" collapsed="false">
      <c r="A137" s="8" t="n">
        <v>136</v>
      </c>
      <c r="B137" s="3" t="s">
        <v>1338</v>
      </c>
      <c r="C137" s="3" t="s">
        <v>1339</v>
      </c>
      <c r="D137" s="3" t="s">
        <v>1340</v>
      </c>
      <c r="E137" s="3" t="s">
        <v>154</v>
      </c>
      <c r="F137" s="1" t="n">
        <v>1</v>
      </c>
      <c r="G137" s="1" t="n">
        <v>1</v>
      </c>
      <c r="H137" s="10" t="s">
        <v>4031</v>
      </c>
      <c r="I137" s="9" t="n">
        <v>45071</v>
      </c>
      <c r="J137" s="9" t="n">
        <v>45071</v>
      </c>
    </row>
    <row r="138" customFormat="false" ht="18.7" hidden="false" customHeight="true" outlineLevel="0" collapsed="false">
      <c r="A138" s="8" t="n">
        <v>137</v>
      </c>
      <c r="B138" s="3" t="s">
        <v>1008</v>
      </c>
      <c r="C138" s="3" t="s">
        <v>1009</v>
      </c>
      <c r="D138" s="3" t="s">
        <v>1010</v>
      </c>
      <c r="E138" s="3" t="s">
        <v>154</v>
      </c>
      <c r="F138" s="1" t="n">
        <v>1</v>
      </c>
      <c r="G138" s="1" t="n">
        <v>0</v>
      </c>
      <c r="H138" s="10" t="s">
        <v>4031</v>
      </c>
      <c r="I138" s="9" t="n">
        <v>45034</v>
      </c>
      <c r="J138" s="9" t="n">
        <v>45034</v>
      </c>
    </row>
    <row r="139" customFormat="false" ht="18.7" hidden="false" customHeight="true" outlineLevel="0" collapsed="false">
      <c r="A139" s="8" t="n">
        <v>138</v>
      </c>
      <c r="B139" s="3" t="s">
        <v>384</v>
      </c>
      <c r="C139" s="3" t="s">
        <v>385</v>
      </c>
      <c r="D139" s="3" t="s">
        <v>386</v>
      </c>
      <c r="E139" s="3" t="s">
        <v>154</v>
      </c>
      <c r="F139" s="1" t="n">
        <v>3</v>
      </c>
      <c r="G139" s="1" t="n">
        <v>0</v>
      </c>
      <c r="H139" s="10" t="s">
        <v>4031</v>
      </c>
      <c r="I139" s="9" t="n">
        <v>44964</v>
      </c>
      <c r="J139" s="9" t="n">
        <v>44988</v>
      </c>
    </row>
    <row r="140" customFormat="false" ht="18.7" hidden="false" customHeight="true" outlineLevel="0" collapsed="false">
      <c r="A140" s="8" t="n">
        <v>139</v>
      </c>
      <c r="B140" s="3" t="s">
        <v>2018</v>
      </c>
      <c r="C140" s="3" t="s">
        <v>2019</v>
      </c>
      <c r="D140" s="3" t="s">
        <v>2020</v>
      </c>
      <c r="E140" s="3" t="s">
        <v>154</v>
      </c>
      <c r="F140" s="1" t="n">
        <v>2</v>
      </c>
      <c r="G140" s="1" t="n">
        <v>1</v>
      </c>
      <c r="H140" s="10" t="s">
        <v>4031</v>
      </c>
      <c r="I140" s="9" t="n">
        <v>45124</v>
      </c>
      <c r="J140" s="9" t="n">
        <v>45124</v>
      </c>
    </row>
    <row r="141" customFormat="false" ht="18.7" hidden="false" customHeight="true" outlineLevel="0" collapsed="false">
      <c r="A141" s="8" t="n">
        <v>140</v>
      </c>
      <c r="B141" s="3" t="s">
        <v>3317</v>
      </c>
      <c r="C141" s="3" t="s">
        <v>677</v>
      </c>
      <c r="D141" s="3" t="s">
        <v>678</v>
      </c>
      <c r="E141" s="3" t="s">
        <v>154</v>
      </c>
      <c r="F141" s="1" t="n">
        <v>1</v>
      </c>
      <c r="G141" s="1" t="n">
        <v>1</v>
      </c>
      <c r="H141" s="10" t="s">
        <v>4031</v>
      </c>
      <c r="I141" s="9" t="n">
        <v>45296</v>
      </c>
      <c r="J141" s="9" t="n">
        <v>45296</v>
      </c>
    </row>
    <row r="142" customFormat="false" ht="18.7" hidden="false" customHeight="true" outlineLevel="0" collapsed="false">
      <c r="A142" s="8" t="n">
        <v>141</v>
      </c>
      <c r="B142" s="3" t="s">
        <v>676</v>
      </c>
      <c r="C142" s="3" t="s">
        <v>677</v>
      </c>
      <c r="D142" s="3" t="s">
        <v>678</v>
      </c>
      <c r="E142" s="3" t="s">
        <v>154</v>
      </c>
      <c r="F142" s="1" t="n">
        <v>2</v>
      </c>
      <c r="G142" s="1" t="n">
        <v>1</v>
      </c>
      <c r="H142" s="10" t="s">
        <v>4031</v>
      </c>
      <c r="I142" s="9" t="n">
        <v>44988</v>
      </c>
      <c r="J142" s="9" t="n">
        <v>44988</v>
      </c>
    </row>
    <row r="143" customFormat="false" ht="18.7" hidden="false" customHeight="true" outlineLevel="0" collapsed="false">
      <c r="A143" s="8" t="n">
        <v>142</v>
      </c>
      <c r="B143" s="3" t="s">
        <v>3684</v>
      </c>
      <c r="C143" s="3" t="s">
        <v>3685</v>
      </c>
      <c r="D143" s="3" t="s">
        <v>3686</v>
      </c>
      <c r="E143" s="3" t="s">
        <v>154</v>
      </c>
      <c r="F143" s="1" t="n">
        <v>1</v>
      </c>
      <c r="G143" s="1" t="n">
        <v>0</v>
      </c>
      <c r="H143" s="10" t="s">
        <v>4031</v>
      </c>
      <c r="I143" s="9" t="n">
        <v>45336</v>
      </c>
      <c r="J143" s="9" t="n">
        <v>45336</v>
      </c>
    </row>
    <row r="144" customFormat="false" ht="18.7" hidden="false" customHeight="true" outlineLevel="0" collapsed="false">
      <c r="A144" s="8" t="n">
        <v>143</v>
      </c>
      <c r="B144" s="3" t="s">
        <v>3185</v>
      </c>
      <c r="C144" s="3" t="s">
        <v>3186</v>
      </c>
      <c r="D144" s="3" t="s">
        <v>3187</v>
      </c>
      <c r="E144" s="3" t="s">
        <v>154</v>
      </c>
      <c r="F144" s="1" t="n">
        <v>4</v>
      </c>
      <c r="G144" s="1" t="n">
        <v>0</v>
      </c>
      <c r="H144" s="10" t="s">
        <v>4031</v>
      </c>
      <c r="I144" s="9" t="n">
        <v>45278</v>
      </c>
      <c r="J144" s="9" t="n">
        <v>45281</v>
      </c>
    </row>
    <row r="145" customFormat="false" ht="18.7" hidden="false" customHeight="true" outlineLevel="0" collapsed="false">
      <c r="A145" s="8" t="n">
        <v>144</v>
      </c>
      <c r="B145" s="3" t="s">
        <v>3986</v>
      </c>
      <c r="C145" s="3" t="s">
        <v>3987</v>
      </c>
      <c r="D145" s="3" t="s">
        <v>3988</v>
      </c>
      <c r="E145" s="3" t="s">
        <v>154</v>
      </c>
      <c r="F145" s="1" t="n">
        <v>1</v>
      </c>
      <c r="G145" s="1" t="n">
        <v>1</v>
      </c>
      <c r="H145" s="10" t="s">
        <v>4031</v>
      </c>
      <c r="I145" s="9" t="n">
        <v>45399</v>
      </c>
      <c r="J145" s="9" t="n">
        <v>45399</v>
      </c>
    </row>
    <row r="146" customFormat="false" ht="18.7" hidden="false" customHeight="true" outlineLevel="0" collapsed="false">
      <c r="A146" s="8" t="n">
        <v>145</v>
      </c>
      <c r="B146" s="3" t="s">
        <v>751</v>
      </c>
      <c r="C146" s="3" t="s">
        <v>752</v>
      </c>
      <c r="D146" s="3" t="s">
        <v>753</v>
      </c>
      <c r="E146" s="3" t="s">
        <v>154</v>
      </c>
      <c r="F146" s="1" t="n">
        <v>2</v>
      </c>
      <c r="G146" s="1" t="n">
        <v>0</v>
      </c>
      <c r="H146" s="10" t="s">
        <v>4031</v>
      </c>
      <c r="I146" s="9" t="n">
        <v>45001</v>
      </c>
      <c r="J146" s="9" t="n">
        <v>45001</v>
      </c>
    </row>
    <row r="147" customFormat="false" ht="18.7" hidden="false" customHeight="true" outlineLevel="0" collapsed="false">
      <c r="A147" s="8" t="n">
        <v>146</v>
      </c>
      <c r="B147" s="3" t="s">
        <v>4004</v>
      </c>
      <c r="C147" s="3" t="s">
        <v>4005</v>
      </c>
      <c r="D147" s="3" t="s">
        <v>4006</v>
      </c>
      <c r="E147" s="3" t="s">
        <v>154</v>
      </c>
      <c r="F147" s="1" t="n">
        <v>2</v>
      </c>
      <c r="G147" s="1" t="n">
        <v>0</v>
      </c>
      <c r="H147" s="10" t="s">
        <v>4031</v>
      </c>
      <c r="I147" s="9" t="n">
        <v>45401</v>
      </c>
      <c r="J147" s="9" t="n">
        <v>45401</v>
      </c>
    </row>
    <row r="148" customFormat="false" ht="18.7" hidden="false" customHeight="true" outlineLevel="0" collapsed="false">
      <c r="A148" s="8" t="n">
        <v>147</v>
      </c>
      <c r="B148" s="3" t="s">
        <v>2832</v>
      </c>
      <c r="C148" s="3" t="s">
        <v>2833</v>
      </c>
      <c r="D148" s="3" t="s">
        <v>2834</v>
      </c>
      <c r="E148" s="3" t="s">
        <v>154</v>
      </c>
      <c r="F148" s="1" t="n">
        <v>1</v>
      </c>
      <c r="G148" s="1" t="n">
        <v>0</v>
      </c>
      <c r="H148" s="10" t="s">
        <v>4031</v>
      </c>
      <c r="I148" s="9" t="n">
        <v>45250</v>
      </c>
      <c r="J148" s="9" t="n">
        <v>45250</v>
      </c>
    </row>
    <row r="149" customFormat="false" ht="18.7" hidden="false" customHeight="true" outlineLevel="0" collapsed="false">
      <c r="A149" s="8" t="n">
        <v>148</v>
      </c>
      <c r="B149" s="3" t="s">
        <v>3717</v>
      </c>
      <c r="C149" s="3" t="s">
        <v>3718</v>
      </c>
      <c r="D149" s="3" t="s">
        <v>3719</v>
      </c>
      <c r="E149" s="3" t="s">
        <v>154</v>
      </c>
      <c r="F149" s="1" t="n">
        <v>2</v>
      </c>
      <c r="G149" s="1" t="n">
        <v>0</v>
      </c>
      <c r="H149" s="10" t="s">
        <v>4031</v>
      </c>
      <c r="I149" s="9" t="n">
        <v>45337</v>
      </c>
      <c r="J149" s="9" t="n">
        <v>45337</v>
      </c>
    </row>
    <row r="150" customFormat="false" ht="18.7" hidden="false" customHeight="true" outlineLevel="0" collapsed="false">
      <c r="A150" s="8" t="n">
        <v>149</v>
      </c>
      <c r="B150" s="3" t="s">
        <v>2089</v>
      </c>
      <c r="C150" s="3" t="s">
        <v>2090</v>
      </c>
      <c r="D150" s="3" t="s">
        <v>2091</v>
      </c>
      <c r="E150" s="3" t="s">
        <v>154</v>
      </c>
      <c r="F150" s="1" t="n">
        <v>3</v>
      </c>
      <c r="G150" s="1" t="n">
        <v>1</v>
      </c>
      <c r="H150" s="10" t="s">
        <v>4031</v>
      </c>
      <c r="I150" s="9" t="n">
        <v>45138</v>
      </c>
      <c r="J150" s="9" t="n">
        <v>45299</v>
      </c>
    </row>
    <row r="151" customFormat="false" ht="18.7" hidden="false" customHeight="true" outlineLevel="0" collapsed="false">
      <c r="A151" s="8" t="n">
        <v>150</v>
      </c>
      <c r="B151" s="3" t="s">
        <v>949</v>
      </c>
      <c r="C151" s="3" t="s">
        <v>950</v>
      </c>
      <c r="D151" s="3" t="s">
        <v>951</v>
      </c>
      <c r="E151" s="3" t="s">
        <v>154</v>
      </c>
      <c r="F151" s="1" t="n">
        <v>2</v>
      </c>
      <c r="G151" s="1" t="n">
        <v>0</v>
      </c>
      <c r="H151" s="10" t="s">
        <v>4031</v>
      </c>
      <c r="I151" s="9" t="n">
        <v>45022</v>
      </c>
      <c r="J151" s="9" t="n">
        <v>45022</v>
      </c>
    </row>
    <row r="152" customFormat="false" ht="18.7" hidden="false" customHeight="true" outlineLevel="0" collapsed="false">
      <c r="A152" s="8" t="n">
        <v>151</v>
      </c>
      <c r="B152" s="3" t="s">
        <v>3669</v>
      </c>
      <c r="C152" s="3" t="s">
        <v>3670</v>
      </c>
      <c r="D152" s="3" t="s">
        <v>3671</v>
      </c>
      <c r="E152" s="3" t="s">
        <v>154</v>
      </c>
      <c r="F152" s="1" t="n">
        <v>1</v>
      </c>
      <c r="G152" s="1" t="n">
        <v>1</v>
      </c>
      <c r="H152" s="10" t="s">
        <v>4031</v>
      </c>
      <c r="I152" s="9" t="n">
        <v>45330</v>
      </c>
      <c r="J152" s="9" t="n">
        <v>45330</v>
      </c>
    </row>
    <row r="153" customFormat="false" ht="18.7" hidden="false" customHeight="true" outlineLevel="0" collapsed="false">
      <c r="A153" s="8" t="n">
        <v>152</v>
      </c>
      <c r="B153" s="3" t="s">
        <v>770</v>
      </c>
      <c r="C153" s="3" t="s">
        <v>771</v>
      </c>
      <c r="D153" s="3" t="s">
        <v>772</v>
      </c>
      <c r="E153" s="3" t="s">
        <v>154</v>
      </c>
      <c r="F153" s="1" t="n">
        <v>2</v>
      </c>
      <c r="G153" s="1" t="n">
        <v>0</v>
      </c>
      <c r="H153" s="10" t="s">
        <v>4031</v>
      </c>
      <c r="I153" s="9" t="n">
        <v>45002</v>
      </c>
      <c r="J153" s="9" t="n">
        <v>45002</v>
      </c>
    </row>
    <row r="154" customFormat="false" ht="18.7" hidden="false" customHeight="true" outlineLevel="0" collapsed="false">
      <c r="A154" s="8" t="n">
        <v>153</v>
      </c>
      <c r="B154" s="3" t="s">
        <v>2826</v>
      </c>
      <c r="C154" s="3" t="s">
        <v>2827</v>
      </c>
      <c r="D154" s="3" t="s">
        <v>2828</v>
      </c>
      <c r="E154" s="3" t="s">
        <v>154</v>
      </c>
      <c r="F154" s="1" t="n">
        <v>2</v>
      </c>
      <c r="G154" s="1" t="n">
        <v>1</v>
      </c>
      <c r="H154" s="10" t="s">
        <v>4031</v>
      </c>
      <c r="I154" s="9" t="n">
        <v>45250</v>
      </c>
      <c r="J154" s="9" t="n">
        <v>45250</v>
      </c>
    </row>
    <row r="155" customFormat="false" ht="18.7" hidden="false" customHeight="true" outlineLevel="0" collapsed="false">
      <c r="A155" s="8" t="n">
        <v>154</v>
      </c>
      <c r="B155" s="3" t="s">
        <v>2056</v>
      </c>
      <c r="C155" s="3" t="s">
        <v>2057</v>
      </c>
      <c r="D155" s="3" t="s">
        <v>2058</v>
      </c>
      <c r="E155" s="3" t="s">
        <v>154</v>
      </c>
      <c r="F155" s="1" t="n">
        <v>1</v>
      </c>
      <c r="G155" s="1" t="n">
        <v>0</v>
      </c>
      <c r="H155" s="10" t="s">
        <v>4031</v>
      </c>
      <c r="I155" s="9" t="n">
        <v>45127</v>
      </c>
      <c r="J155" s="9" t="n">
        <v>45127</v>
      </c>
    </row>
    <row r="156" customFormat="false" ht="18.7" hidden="false" customHeight="true" outlineLevel="0" collapsed="false">
      <c r="A156" s="8" t="n">
        <v>155</v>
      </c>
      <c r="B156" s="3" t="s">
        <v>3450</v>
      </c>
      <c r="C156" s="3" t="s">
        <v>3451</v>
      </c>
      <c r="D156" s="3" t="s">
        <v>3452</v>
      </c>
      <c r="E156" s="3" t="s">
        <v>154</v>
      </c>
      <c r="F156" s="1" t="n">
        <v>1</v>
      </c>
      <c r="G156" s="1" t="n">
        <v>0</v>
      </c>
      <c r="H156" s="10" t="s">
        <v>4031</v>
      </c>
      <c r="I156" s="9" t="n">
        <v>45303</v>
      </c>
      <c r="J156" s="9" t="n">
        <v>45303</v>
      </c>
    </row>
    <row r="157" customFormat="false" ht="18.7" hidden="false" customHeight="true" outlineLevel="0" collapsed="false">
      <c r="A157" s="8" t="n">
        <v>156</v>
      </c>
      <c r="B157" s="3" t="s">
        <v>3964</v>
      </c>
      <c r="C157" s="3" t="s">
        <v>3965</v>
      </c>
      <c r="D157" s="3" t="s">
        <v>3966</v>
      </c>
      <c r="E157" s="3" t="s">
        <v>154</v>
      </c>
      <c r="F157" s="1" t="n">
        <v>2</v>
      </c>
      <c r="G157" s="1" t="n">
        <v>0</v>
      </c>
      <c r="H157" s="10" t="s">
        <v>4031</v>
      </c>
      <c r="I157" s="9" t="n">
        <v>45398</v>
      </c>
      <c r="J157" s="9" t="n">
        <v>45398</v>
      </c>
    </row>
    <row r="158" customFormat="false" ht="18.7" hidden="false" customHeight="true" outlineLevel="0" collapsed="false">
      <c r="A158" s="8" t="n">
        <v>157</v>
      </c>
      <c r="B158" s="3" t="s">
        <v>3369</v>
      </c>
      <c r="C158" s="3" t="s">
        <v>3370</v>
      </c>
      <c r="D158" s="3" t="s">
        <v>3371</v>
      </c>
      <c r="E158" s="3" t="s">
        <v>154</v>
      </c>
      <c r="F158" s="1" t="n">
        <v>2</v>
      </c>
      <c r="G158" s="1" t="n">
        <v>1</v>
      </c>
      <c r="H158" s="10" t="s">
        <v>4031</v>
      </c>
      <c r="I158" s="9" t="n">
        <v>45300</v>
      </c>
      <c r="J158" s="9" t="n">
        <v>45300</v>
      </c>
    </row>
    <row r="159" customFormat="false" ht="18.7" hidden="false" customHeight="true" outlineLevel="0" collapsed="false">
      <c r="A159" s="8" t="n">
        <v>158</v>
      </c>
      <c r="B159" s="3" t="s">
        <v>2479</v>
      </c>
      <c r="C159" s="3" t="s">
        <v>2480</v>
      </c>
      <c r="D159" s="3" t="s">
        <v>2481</v>
      </c>
      <c r="E159" s="3" t="s">
        <v>154</v>
      </c>
      <c r="F159" s="1" t="n">
        <v>2</v>
      </c>
      <c r="G159" s="1" t="n">
        <v>0</v>
      </c>
      <c r="H159" s="10" t="s">
        <v>4031</v>
      </c>
      <c r="I159" s="9" t="n">
        <v>45209</v>
      </c>
      <c r="J159" s="9" t="n">
        <v>45209</v>
      </c>
    </row>
    <row r="160" customFormat="false" ht="18.7" hidden="false" customHeight="true" outlineLevel="0" collapsed="false">
      <c r="A160" s="8" t="n">
        <v>159</v>
      </c>
      <c r="B160" s="3" t="s">
        <v>2422</v>
      </c>
      <c r="C160" s="3" t="s">
        <v>2423</v>
      </c>
      <c r="D160" s="3" t="s">
        <v>2424</v>
      </c>
      <c r="E160" s="3" t="s">
        <v>154</v>
      </c>
      <c r="F160" s="1" t="n">
        <v>1</v>
      </c>
      <c r="G160" s="1" t="n">
        <v>0</v>
      </c>
      <c r="H160" s="10" t="s">
        <v>4031</v>
      </c>
      <c r="I160" s="9" t="n">
        <v>45181</v>
      </c>
      <c r="J160" s="9" t="n">
        <v>45181</v>
      </c>
    </row>
    <row r="161" customFormat="false" ht="18.7" hidden="false" customHeight="true" outlineLevel="0" collapsed="false">
      <c r="A161" s="8" t="n">
        <v>160</v>
      </c>
      <c r="B161" s="3" t="s">
        <v>1624</v>
      </c>
      <c r="C161" s="3" t="s">
        <v>1625</v>
      </c>
      <c r="D161" s="3" t="s">
        <v>1626</v>
      </c>
      <c r="E161" s="3" t="s">
        <v>154</v>
      </c>
      <c r="F161" s="1" t="n">
        <v>1</v>
      </c>
      <c r="G161" s="1" t="n">
        <v>1</v>
      </c>
      <c r="H161" s="10" t="s">
        <v>4031</v>
      </c>
      <c r="I161" s="9" t="n">
        <v>45103</v>
      </c>
      <c r="J161" s="9" t="n">
        <v>45103</v>
      </c>
    </row>
    <row r="162" customFormat="false" ht="18.7" hidden="false" customHeight="true" outlineLevel="0" collapsed="false">
      <c r="A162" s="8" t="n">
        <v>161</v>
      </c>
      <c r="B162" s="3" t="s">
        <v>3293</v>
      </c>
      <c r="C162" s="3" t="s">
        <v>3294</v>
      </c>
      <c r="D162" s="3" t="s">
        <v>3295</v>
      </c>
      <c r="E162" s="3" t="s">
        <v>154</v>
      </c>
      <c r="F162" s="1" t="n">
        <v>1</v>
      </c>
      <c r="G162" s="1" t="n">
        <v>0</v>
      </c>
      <c r="H162" s="10" t="s">
        <v>4031</v>
      </c>
      <c r="I162" s="9" t="n">
        <v>45295</v>
      </c>
      <c r="J162" s="9" t="n">
        <v>45295</v>
      </c>
    </row>
    <row r="163" customFormat="false" ht="18.7" hidden="false" customHeight="true" outlineLevel="0" collapsed="false">
      <c r="A163" s="8" t="n">
        <v>162</v>
      </c>
      <c r="B163" s="3" t="s">
        <v>931</v>
      </c>
      <c r="C163" s="3" t="s">
        <v>932</v>
      </c>
      <c r="D163" s="3" t="s">
        <v>933</v>
      </c>
      <c r="E163" s="3" t="s">
        <v>154</v>
      </c>
      <c r="F163" s="1" t="n">
        <v>1</v>
      </c>
      <c r="G163" s="1" t="n">
        <v>0</v>
      </c>
      <c r="H163" s="10" t="s">
        <v>4031</v>
      </c>
      <c r="I163" s="9" t="n">
        <v>45019</v>
      </c>
      <c r="J163" s="9" t="n">
        <v>45019</v>
      </c>
    </row>
    <row r="164" customFormat="false" ht="18.7" hidden="false" customHeight="true" outlineLevel="0" collapsed="false">
      <c r="A164" s="8" t="n">
        <v>163</v>
      </c>
      <c r="B164" s="3" t="s">
        <v>3923</v>
      </c>
      <c r="C164" s="3" t="s">
        <v>3924</v>
      </c>
      <c r="D164" s="3" t="s">
        <v>3925</v>
      </c>
      <c r="E164" s="3" t="s">
        <v>154</v>
      </c>
      <c r="F164" s="1" t="n">
        <v>2</v>
      </c>
      <c r="G164" s="1" t="n">
        <v>2</v>
      </c>
      <c r="H164" s="10" t="s">
        <v>4031</v>
      </c>
      <c r="I164" s="9" t="n">
        <v>45365</v>
      </c>
      <c r="J164" s="9" t="n">
        <v>45365</v>
      </c>
    </row>
    <row r="165" customFormat="false" ht="18.7" hidden="false" customHeight="true" outlineLevel="0" collapsed="false">
      <c r="A165" s="8" t="n">
        <v>164</v>
      </c>
      <c r="B165" s="3" t="s">
        <v>1654</v>
      </c>
      <c r="C165" s="3" t="s">
        <v>1655</v>
      </c>
      <c r="D165" s="3" t="s">
        <v>1656</v>
      </c>
      <c r="E165" s="3" t="s">
        <v>154</v>
      </c>
      <c r="F165" s="1" t="n">
        <v>2</v>
      </c>
      <c r="G165" s="1" t="n">
        <v>1</v>
      </c>
      <c r="H165" s="10" t="s">
        <v>4031</v>
      </c>
      <c r="I165" s="9" t="n">
        <v>45105</v>
      </c>
      <c r="J165" s="9" t="n">
        <v>45105</v>
      </c>
    </row>
    <row r="166" customFormat="false" ht="18.7" hidden="false" customHeight="true" outlineLevel="0" collapsed="false">
      <c r="A166" s="8" t="n">
        <v>165</v>
      </c>
      <c r="B166" s="3" t="s">
        <v>3914</v>
      </c>
      <c r="C166" s="3" t="s">
        <v>3915</v>
      </c>
      <c r="D166" s="3" t="s">
        <v>3916</v>
      </c>
      <c r="E166" s="3" t="s">
        <v>154</v>
      </c>
      <c r="F166" s="1" t="n">
        <v>2</v>
      </c>
      <c r="G166" s="1" t="n">
        <v>2</v>
      </c>
      <c r="H166" s="10" t="s">
        <v>4031</v>
      </c>
      <c r="I166" s="9" t="n">
        <v>45365</v>
      </c>
      <c r="J166" s="9" t="n">
        <v>45365</v>
      </c>
    </row>
    <row r="167" customFormat="false" ht="18.7" hidden="false" customHeight="true" outlineLevel="0" collapsed="false">
      <c r="A167" s="8" t="n">
        <v>166</v>
      </c>
      <c r="B167" s="3" t="s">
        <v>3247</v>
      </c>
      <c r="C167" s="3" t="s">
        <v>3248</v>
      </c>
      <c r="D167" s="3" t="s">
        <v>3249</v>
      </c>
      <c r="E167" s="3" t="s">
        <v>154</v>
      </c>
      <c r="F167" s="1" t="n">
        <v>1</v>
      </c>
      <c r="G167" s="1" t="n">
        <v>0</v>
      </c>
      <c r="H167" s="10" t="s">
        <v>4031</v>
      </c>
      <c r="I167" s="9" t="n">
        <v>45293</v>
      </c>
      <c r="J167" s="9" t="n">
        <v>45293</v>
      </c>
    </row>
    <row r="168" customFormat="false" ht="18.7" hidden="false" customHeight="true" outlineLevel="0" collapsed="false">
      <c r="A168" s="8" t="n">
        <v>167</v>
      </c>
      <c r="B168" s="3" t="s">
        <v>2027</v>
      </c>
      <c r="C168" s="3" t="s">
        <v>2028</v>
      </c>
      <c r="D168" s="3" t="s">
        <v>2029</v>
      </c>
      <c r="E168" s="3" t="s">
        <v>154</v>
      </c>
      <c r="F168" s="1" t="n">
        <v>2</v>
      </c>
      <c r="G168" s="1" t="n">
        <v>1</v>
      </c>
      <c r="H168" s="10" t="s">
        <v>4031</v>
      </c>
      <c r="I168" s="9" t="n">
        <v>45124</v>
      </c>
      <c r="J168" s="9" t="n">
        <v>45124</v>
      </c>
    </row>
    <row r="169" customFormat="false" ht="18.7" hidden="false" customHeight="true" outlineLevel="0" collapsed="false">
      <c r="A169" s="8" t="n">
        <v>168</v>
      </c>
      <c r="B169" s="3" t="s">
        <v>1645</v>
      </c>
      <c r="C169" s="3" t="s">
        <v>1646</v>
      </c>
      <c r="D169" s="3" t="s">
        <v>1647</v>
      </c>
      <c r="E169" s="3" t="s">
        <v>154</v>
      </c>
      <c r="F169" s="1" t="n">
        <v>1</v>
      </c>
      <c r="G169" s="1" t="n">
        <v>1</v>
      </c>
      <c r="H169" s="10" t="s">
        <v>4031</v>
      </c>
      <c r="I169" s="9" t="n">
        <v>45104</v>
      </c>
      <c r="J169" s="9" t="n">
        <v>45104</v>
      </c>
    </row>
    <row r="170" customFormat="false" ht="18.7" hidden="false" customHeight="true" outlineLevel="0" collapsed="false">
      <c r="A170" s="8" t="n">
        <v>169</v>
      </c>
      <c r="B170" s="3" t="s">
        <v>2470</v>
      </c>
      <c r="C170" s="3" t="s">
        <v>2471</v>
      </c>
      <c r="D170" s="3" t="s">
        <v>2472</v>
      </c>
      <c r="E170" s="3" t="s">
        <v>154</v>
      </c>
      <c r="F170" s="1" t="n">
        <v>2</v>
      </c>
      <c r="G170" s="1" t="n">
        <v>0</v>
      </c>
      <c r="H170" s="10" t="s">
        <v>4031</v>
      </c>
      <c r="I170" s="9" t="n">
        <v>45208</v>
      </c>
      <c r="J170" s="9" t="n">
        <v>45208</v>
      </c>
    </row>
    <row r="171" customFormat="false" ht="18.7" hidden="false" customHeight="true" outlineLevel="0" collapsed="false">
      <c r="A171" s="8" t="n">
        <v>170</v>
      </c>
      <c r="B171" s="3" t="s">
        <v>3453</v>
      </c>
      <c r="C171" s="3" t="s">
        <v>3454</v>
      </c>
      <c r="D171" s="3" t="s">
        <v>3455</v>
      </c>
      <c r="E171" s="3" t="s">
        <v>154</v>
      </c>
      <c r="F171" s="1" t="n">
        <v>1</v>
      </c>
      <c r="G171" s="1" t="n">
        <v>1</v>
      </c>
      <c r="H171" s="10" t="s">
        <v>4031</v>
      </c>
      <c r="I171" s="9" t="n">
        <v>45303</v>
      </c>
      <c r="J171" s="9" t="n">
        <v>45303</v>
      </c>
    </row>
    <row r="172" customFormat="false" ht="18.7" hidden="false" customHeight="true" outlineLevel="0" collapsed="false">
      <c r="A172" s="8" t="n">
        <v>171</v>
      </c>
      <c r="B172" s="3" t="s">
        <v>3363</v>
      </c>
      <c r="C172" s="3" t="s">
        <v>3364</v>
      </c>
      <c r="D172" s="3" t="s">
        <v>3365</v>
      </c>
      <c r="E172" s="3" t="s">
        <v>154</v>
      </c>
      <c r="F172" s="1" t="n">
        <v>4</v>
      </c>
      <c r="G172" s="1" t="n">
        <v>2</v>
      </c>
      <c r="H172" s="10" t="s">
        <v>4031</v>
      </c>
      <c r="I172" s="9" t="n">
        <v>45300</v>
      </c>
      <c r="J172" s="9" t="n">
        <v>45300</v>
      </c>
    </row>
    <row r="173" customFormat="false" ht="18.7" hidden="false" customHeight="true" outlineLevel="0" collapsed="false">
      <c r="A173" s="8" t="n">
        <v>172</v>
      </c>
      <c r="B173" s="3" t="s">
        <v>317</v>
      </c>
      <c r="C173" s="3" t="s">
        <v>318</v>
      </c>
      <c r="D173" s="3" t="s">
        <v>319</v>
      </c>
      <c r="E173" s="3" t="s">
        <v>154</v>
      </c>
      <c r="F173" s="1" t="n">
        <v>2</v>
      </c>
      <c r="G173" s="1" t="n">
        <v>1</v>
      </c>
      <c r="H173" s="10" t="s">
        <v>4031</v>
      </c>
      <c r="I173" s="9" t="n">
        <v>44953</v>
      </c>
      <c r="J173" s="9" t="n">
        <v>44953</v>
      </c>
    </row>
    <row r="174" customFormat="false" ht="18.7" hidden="false" customHeight="true" outlineLevel="0" collapsed="false">
      <c r="A174" s="8" t="n">
        <v>173</v>
      </c>
      <c r="B174" s="3" t="s">
        <v>1295</v>
      </c>
      <c r="C174" s="3" t="s">
        <v>1296</v>
      </c>
      <c r="D174" s="3" t="s">
        <v>1297</v>
      </c>
      <c r="E174" s="3" t="s">
        <v>154</v>
      </c>
      <c r="F174" s="1" t="n">
        <v>1</v>
      </c>
      <c r="G174" s="1" t="n">
        <v>1</v>
      </c>
      <c r="H174" s="10" t="s">
        <v>4031</v>
      </c>
      <c r="I174" s="9" t="n">
        <v>45068</v>
      </c>
      <c r="J174" s="9" t="n">
        <v>45068</v>
      </c>
    </row>
    <row r="175" customFormat="false" ht="18.7" hidden="false" customHeight="true" outlineLevel="0" collapsed="false">
      <c r="A175" s="8" t="n">
        <v>174</v>
      </c>
      <c r="B175" s="3" t="s">
        <v>290</v>
      </c>
      <c r="C175" s="3" t="s">
        <v>291</v>
      </c>
      <c r="D175" s="3" t="s">
        <v>292</v>
      </c>
      <c r="E175" s="3" t="s">
        <v>154</v>
      </c>
      <c r="F175" s="1" t="n">
        <v>1</v>
      </c>
      <c r="G175" s="1" t="n">
        <v>1</v>
      </c>
      <c r="H175" s="10" t="s">
        <v>4031</v>
      </c>
      <c r="I175" s="9" t="n">
        <v>44952</v>
      </c>
      <c r="J175" s="9" t="n">
        <v>44952</v>
      </c>
    </row>
    <row r="176" customFormat="false" ht="18.7" hidden="false" customHeight="true" outlineLevel="0" collapsed="false">
      <c r="A176" s="8" t="n">
        <v>175</v>
      </c>
      <c r="B176" s="3" t="s">
        <v>200</v>
      </c>
      <c r="C176" s="3" t="s">
        <v>201</v>
      </c>
      <c r="D176" s="3" t="s">
        <v>202</v>
      </c>
      <c r="E176" s="3" t="s">
        <v>154</v>
      </c>
      <c r="F176" s="1" t="n">
        <v>2</v>
      </c>
      <c r="G176" s="1" t="n">
        <v>1</v>
      </c>
      <c r="H176" s="10" t="s">
        <v>4031</v>
      </c>
      <c r="I176" s="9" t="n">
        <v>44950</v>
      </c>
      <c r="J176" s="9" t="n">
        <v>44950</v>
      </c>
    </row>
    <row r="177" customFormat="false" ht="18.7" hidden="false" customHeight="true" outlineLevel="0" collapsed="false">
      <c r="A177" s="8" t="n">
        <v>176</v>
      </c>
      <c r="B177" s="3" t="s">
        <v>598</v>
      </c>
      <c r="C177" s="3" t="s">
        <v>599</v>
      </c>
      <c r="D177" s="3" t="s">
        <v>600</v>
      </c>
      <c r="E177" s="3" t="s">
        <v>154</v>
      </c>
      <c r="F177" s="1" t="n">
        <v>1</v>
      </c>
      <c r="G177" s="1" t="n">
        <v>1</v>
      </c>
      <c r="H177" s="10" t="s">
        <v>4031</v>
      </c>
      <c r="I177" s="9" t="n">
        <v>44985</v>
      </c>
      <c r="J177" s="9" t="n">
        <v>44985</v>
      </c>
    </row>
    <row r="178" customFormat="false" ht="18.7" hidden="false" customHeight="true" outlineLevel="0" collapsed="false">
      <c r="A178" s="8" t="n">
        <v>177</v>
      </c>
      <c r="B178" s="3" t="s">
        <v>1298</v>
      </c>
      <c r="C178" s="3" t="s">
        <v>1299</v>
      </c>
      <c r="D178" s="3" t="s">
        <v>1300</v>
      </c>
      <c r="E178" s="3" t="s">
        <v>154</v>
      </c>
      <c r="F178" s="1" t="n">
        <v>2</v>
      </c>
      <c r="G178" s="1" t="n">
        <v>0</v>
      </c>
      <c r="H178" s="10" t="s">
        <v>4031</v>
      </c>
      <c r="I178" s="9" t="n">
        <v>45068</v>
      </c>
      <c r="J178" s="9" t="n">
        <v>45068</v>
      </c>
    </row>
    <row r="179" customFormat="false" ht="18.7" hidden="false" customHeight="true" outlineLevel="0" collapsed="false">
      <c r="A179" s="8" t="n">
        <v>178</v>
      </c>
      <c r="B179" s="3" t="s">
        <v>3348</v>
      </c>
      <c r="C179" s="3" t="s">
        <v>3349</v>
      </c>
      <c r="D179" s="3" t="s">
        <v>3350</v>
      </c>
      <c r="E179" s="3" t="s">
        <v>154</v>
      </c>
      <c r="F179" s="1" t="n">
        <v>1</v>
      </c>
      <c r="G179" s="1" t="n">
        <v>0</v>
      </c>
      <c r="H179" s="10" t="s">
        <v>4031</v>
      </c>
      <c r="I179" s="9" t="n">
        <v>45299</v>
      </c>
      <c r="J179" s="9" t="n">
        <v>45299</v>
      </c>
    </row>
    <row r="180" customFormat="false" ht="18.7" hidden="false" customHeight="true" outlineLevel="0" collapsed="false">
      <c r="A180" s="8" t="n">
        <v>179</v>
      </c>
      <c r="B180" s="3" t="s">
        <v>1291</v>
      </c>
      <c r="C180" s="3" t="s">
        <v>1292</v>
      </c>
      <c r="D180" s="3" t="s">
        <v>1293</v>
      </c>
      <c r="E180" s="3" t="s">
        <v>154</v>
      </c>
      <c r="F180" s="1" t="n">
        <v>2</v>
      </c>
      <c r="G180" s="1" t="n">
        <v>0</v>
      </c>
      <c r="H180" s="10" t="s">
        <v>4031</v>
      </c>
      <c r="I180" s="9" t="n">
        <v>45068</v>
      </c>
      <c r="J180" s="9" t="n">
        <v>45068</v>
      </c>
    </row>
    <row r="181" customFormat="false" ht="18.7" hidden="false" customHeight="true" outlineLevel="0" collapsed="false">
      <c r="A181" s="8" t="n">
        <v>180</v>
      </c>
      <c r="B181" s="3" t="s">
        <v>3244</v>
      </c>
      <c r="C181" s="3" t="s">
        <v>3245</v>
      </c>
      <c r="D181" s="3" t="s">
        <v>3246</v>
      </c>
      <c r="E181" s="3" t="s">
        <v>154</v>
      </c>
      <c r="F181" s="1" t="n">
        <v>2</v>
      </c>
      <c r="G181" s="1" t="n">
        <v>0</v>
      </c>
      <c r="H181" s="10" t="s">
        <v>4031</v>
      </c>
      <c r="I181" s="9" t="n">
        <v>45293</v>
      </c>
      <c r="J181" s="9" t="n">
        <v>45293</v>
      </c>
    </row>
    <row r="182" customFormat="false" ht="18.7" hidden="false" customHeight="true" outlineLevel="0" collapsed="false">
      <c r="A182" s="8" t="n">
        <v>181</v>
      </c>
      <c r="B182" s="3" t="s">
        <v>643</v>
      </c>
      <c r="C182" s="3" t="s">
        <v>644</v>
      </c>
      <c r="D182" s="3" t="s">
        <v>645</v>
      </c>
      <c r="E182" s="3" t="s">
        <v>154</v>
      </c>
      <c r="F182" s="1" t="n">
        <v>2</v>
      </c>
      <c r="G182" s="1" t="n">
        <v>0</v>
      </c>
      <c r="H182" s="10" t="s">
        <v>4031</v>
      </c>
      <c r="I182" s="9" t="n">
        <v>44986</v>
      </c>
      <c r="J182" s="9" t="n">
        <v>44986</v>
      </c>
    </row>
    <row r="183" customFormat="false" ht="18.7" hidden="false" customHeight="true" outlineLevel="0" collapsed="false">
      <c r="A183" s="8" t="n">
        <v>182</v>
      </c>
      <c r="B183" s="3" t="s">
        <v>982</v>
      </c>
      <c r="C183" s="3" t="s">
        <v>983</v>
      </c>
      <c r="D183" s="3" t="s">
        <v>984</v>
      </c>
      <c r="E183" s="3" t="s">
        <v>154</v>
      </c>
      <c r="F183" s="1" t="n">
        <v>3</v>
      </c>
      <c r="G183" s="1" t="n">
        <v>0</v>
      </c>
      <c r="H183" s="10" t="s">
        <v>4031</v>
      </c>
      <c r="I183" s="9" t="n">
        <v>45023</v>
      </c>
      <c r="J183" s="9" t="n">
        <v>45023</v>
      </c>
    </row>
    <row r="184" customFormat="false" ht="18.7" hidden="false" customHeight="true" outlineLevel="0" collapsed="false">
      <c r="A184" s="8" t="n">
        <v>183</v>
      </c>
      <c r="B184" s="3" t="s">
        <v>4007</v>
      </c>
      <c r="C184" s="3" t="s">
        <v>983</v>
      </c>
      <c r="D184" s="3" t="s">
        <v>984</v>
      </c>
      <c r="E184" s="3" t="s">
        <v>154</v>
      </c>
      <c r="F184" s="1" t="n">
        <v>1</v>
      </c>
      <c r="G184" s="1" t="n">
        <v>0</v>
      </c>
      <c r="H184" s="10" t="s">
        <v>4031</v>
      </c>
      <c r="I184" s="9" t="n">
        <v>45401</v>
      </c>
      <c r="J184" s="9" t="n">
        <v>45401</v>
      </c>
    </row>
    <row r="185" customFormat="false" ht="18.7" hidden="false" customHeight="true" outlineLevel="0" collapsed="false">
      <c r="A185" s="8" t="n">
        <v>184</v>
      </c>
      <c r="B185" s="3" t="s">
        <v>755</v>
      </c>
      <c r="C185" s="3" t="s">
        <v>756</v>
      </c>
      <c r="D185" s="3" t="s">
        <v>757</v>
      </c>
      <c r="E185" s="3" t="s">
        <v>154</v>
      </c>
      <c r="F185" s="1" t="n">
        <v>1</v>
      </c>
      <c r="G185" s="1" t="n">
        <v>0</v>
      </c>
      <c r="H185" s="10" t="s">
        <v>4031</v>
      </c>
      <c r="I185" s="9" t="n">
        <v>45001</v>
      </c>
      <c r="J185" s="9" t="n">
        <v>45001</v>
      </c>
    </row>
    <row r="186" customFormat="false" ht="18.7" hidden="false" customHeight="true" outlineLevel="0" collapsed="false">
      <c r="A186" s="8" t="n">
        <v>185</v>
      </c>
      <c r="B186" s="3" t="s">
        <v>670</v>
      </c>
      <c r="C186" s="3" t="s">
        <v>671</v>
      </c>
      <c r="D186" s="3" t="s">
        <v>672</v>
      </c>
      <c r="E186" s="3" t="s">
        <v>154</v>
      </c>
      <c r="F186" s="1" t="n">
        <v>1</v>
      </c>
      <c r="G186" s="1" t="n">
        <v>0</v>
      </c>
      <c r="H186" s="10" t="s">
        <v>4031</v>
      </c>
      <c r="I186" s="9" t="n">
        <v>44988</v>
      </c>
      <c r="J186" s="9" t="n">
        <v>44988</v>
      </c>
    </row>
    <row r="187" customFormat="false" ht="18.7" hidden="false" customHeight="true" outlineLevel="0" collapsed="false">
      <c r="A187" s="8" t="n">
        <v>186</v>
      </c>
      <c r="B187" s="3" t="s">
        <v>937</v>
      </c>
      <c r="C187" s="3" t="s">
        <v>938</v>
      </c>
      <c r="D187" s="3" t="s">
        <v>939</v>
      </c>
      <c r="E187" s="3" t="s">
        <v>154</v>
      </c>
      <c r="F187" s="1" t="n">
        <v>2</v>
      </c>
      <c r="G187" s="1" t="n">
        <v>0</v>
      </c>
      <c r="H187" s="10" t="s">
        <v>4031</v>
      </c>
      <c r="I187" s="9" t="n">
        <v>45019</v>
      </c>
      <c r="J187" s="9" t="n">
        <v>45019</v>
      </c>
    </row>
    <row r="188" customFormat="false" ht="18.7" hidden="false" customHeight="true" outlineLevel="0" collapsed="false">
      <c r="A188" s="8" t="n">
        <v>187</v>
      </c>
      <c r="B188" s="3" t="s">
        <v>3438</v>
      </c>
      <c r="C188" s="3" t="s">
        <v>3439</v>
      </c>
      <c r="D188" s="3" t="s">
        <v>3440</v>
      </c>
      <c r="E188" s="3" t="s">
        <v>154</v>
      </c>
      <c r="F188" s="1" t="n">
        <v>1</v>
      </c>
      <c r="G188" s="1" t="n">
        <v>1</v>
      </c>
      <c r="H188" s="10" t="s">
        <v>4031</v>
      </c>
      <c r="I188" s="9" t="n">
        <v>45302</v>
      </c>
      <c r="J188" s="9" t="n">
        <v>45302</v>
      </c>
    </row>
    <row r="189" customFormat="false" ht="18.7" hidden="false" customHeight="true" outlineLevel="0" collapsed="false">
      <c r="A189" s="8" t="n">
        <v>188</v>
      </c>
      <c r="B189" s="3" t="s">
        <v>2413</v>
      </c>
      <c r="C189" s="3" t="s">
        <v>2414</v>
      </c>
      <c r="D189" s="3" t="s">
        <v>2415</v>
      </c>
      <c r="E189" s="3" t="s">
        <v>154</v>
      </c>
      <c r="F189" s="1" t="n">
        <v>1</v>
      </c>
      <c r="G189" s="1" t="n">
        <v>0</v>
      </c>
      <c r="H189" s="10" t="s">
        <v>4031</v>
      </c>
      <c r="I189" s="9" t="n">
        <v>45181</v>
      </c>
      <c r="J189" s="9" t="n">
        <v>45181</v>
      </c>
    </row>
    <row r="190" customFormat="false" ht="18.7" hidden="false" customHeight="true" outlineLevel="0" collapsed="false">
      <c r="A190" s="8" t="n">
        <v>189</v>
      </c>
      <c r="B190" s="3" t="s">
        <v>3381</v>
      </c>
      <c r="C190" s="3" t="s">
        <v>3382</v>
      </c>
      <c r="D190" s="3" t="s">
        <v>3383</v>
      </c>
      <c r="E190" s="3" t="s">
        <v>154</v>
      </c>
      <c r="F190" s="1" t="n">
        <v>2</v>
      </c>
      <c r="G190" s="1" t="n">
        <v>1</v>
      </c>
      <c r="H190" s="10" t="s">
        <v>4031</v>
      </c>
      <c r="I190" s="9" t="n">
        <v>45300</v>
      </c>
      <c r="J190" s="9" t="n">
        <v>45300</v>
      </c>
    </row>
    <row r="191" customFormat="false" ht="18.7" hidden="false" customHeight="true" outlineLevel="0" collapsed="false">
      <c r="A191" s="8" t="n">
        <v>190</v>
      </c>
      <c r="B191" s="3" t="s">
        <v>2095</v>
      </c>
      <c r="C191" s="3" t="s">
        <v>2096</v>
      </c>
      <c r="D191" s="3" t="s">
        <v>2097</v>
      </c>
      <c r="E191" s="3" t="s">
        <v>154</v>
      </c>
      <c r="F191" s="1" t="n">
        <v>4</v>
      </c>
      <c r="G191" s="1" t="n">
        <v>1</v>
      </c>
      <c r="H191" s="10" t="s">
        <v>4031</v>
      </c>
      <c r="I191" s="9" t="n">
        <v>45139</v>
      </c>
      <c r="J191" s="9" t="n">
        <v>45142</v>
      </c>
    </row>
    <row r="192" customFormat="false" ht="18.7" hidden="false" customHeight="true" outlineLevel="0" collapsed="false">
      <c r="A192" s="8" t="n">
        <v>191</v>
      </c>
      <c r="B192" s="3" t="s">
        <v>3384</v>
      </c>
      <c r="C192" s="3" t="s">
        <v>3385</v>
      </c>
      <c r="D192" s="3" t="s">
        <v>3386</v>
      </c>
      <c r="E192" s="3" t="s">
        <v>154</v>
      </c>
      <c r="F192" s="1" t="n">
        <v>1</v>
      </c>
      <c r="G192" s="1" t="n">
        <v>0</v>
      </c>
      <c r="H192" s="10" t="s">
        <v>4031</v>
      </c>
      <c r="I192" s="9" t="n">
        <v>45301</v>
      </c>
      <c r="J192" s="9" t="n">
        <v>45301</v>
      </c>
    </row>
    <row r="193" customFormat="false" ht="18.7" hidden="false" customHeight="true" outlineLevel="0" collapsed="false">
      <c r="A193" s="8" t="n">
        <v>192</v>
      </c>
      <c r="B193" s="3" t="s">
        <v>412</v>
      </c>
      <c r="C193" s="3" t="s">
        <v>413</v>
      </c>
      <c r="D193" s="3" t="s">
        <v>414</v>
      </c>
      <c r="E193" s="3" t="s">
        <v>154</v>
      </c>
      <c r="F193" s="1" t="n">
        <v>2</v>
      </c>
      <c r="G193" s="1" t="n">
        <v>2</v>
      </c>
      <c r="H193" s="10" t="s">
        <v>4031</v>
      </c>
      <c r="I193" s="9" t="n">
        <v>44967</v>
      </c>
      <c r="J193" s="9" t="n">
        <v>44967</v>
      </c>
    </row>
    <row r="194" customFormat="false" ht="18.7" hidden="false" customHeight="true" outlineLevel="0" collapsed="false">
      <c r="A194" s="8" t="n">
        <v>193</v>
      </c>
      <c r="B194" s="3" t="s">
        <v>233</v>
      </c>
      <c r="C194" s="3" t="s">
        <v>234</v>
      </c>
      <c r="D194" s="3" t="s">
        <v>235</v>
      </c>
      <c r="E194" s="3" t="s">
        <v>154</v>
      </c>
      <c r="F194" s="1" t="n">
        <v>2</v>
      </c>
      <c r="G194" s="1" t="n">
        <v>2</v>
      </c>
      <c r="H194" s="10" t="s">
        <v>4031</v>
      </c>
      <c r="I194" s="9" t="n">
        <v>44951</v>
      </c>
      <c r="J194" s="9" t="n">
        <v>44951</v>
      </c>
    </row>
    <row r="195" customFormat="false" ht="18.7" hidden="false" customHeight="true" outlineLevel="0" collapsed="false">
      <c r="A195" s="8" t="n">
        <v>194</v>
      </c>
      <c r="B195" s="3" t="s">
        <v>193</v>
      </c>
      <c r="C195" s="3" t="s">
        <v>194</v>
      </c>
      <c r="D195" s="3" t="s">
        <v>195</v>
      </c>
      <c r="E195" s="3" t="s">
        <v>154</v>
      </c>
      <c r="F195" s="1" t="n">
        <v>1</v>
      </c>
      <c r="G195" s="1" t="n">
        <v>0</v>
      </c>
      <c r="H195" s="10" t="s">
        <v>4031</v>
      </c>
      <c r="I195" s="9" t="n">
        <v>44950</v>
      </c>
      <c r="J195" s="9" t="n">
        <v>44950</v>
      </c>
    </row>
    <row r="196" customFormat="false" ht="18.7" hidden="false" customHeight="true" outlineLevel="0" collapsed="false">
      <c r="A196" s="8" t="n">
        <v>195</v>
      </c>
      <c r="B196" s="3" t="s">
        <v>682</v>
      </c>
      <c r="C196" s="3" t="s">
        <v>683</v>
      </c>
      <c r="D196" s="3" t="s">
        <v>684</v>
      </c>
      <c r="E196" s="3" t="s">
        <v>154</v>
      </c>
      <c r="F196" s="1" t="n">
        <v>3</v>
      </c>
      <c r="G196" s="1" t="n">
        <v>0</v>
      </c>
      <c r="H196" s="10" t="s">
        <v>4031</v>
      </c>
      <c r="I196" s="9" t="n">
        <v>44988</v>
      </c>
      <c r="J196" s="9" t="n">
        <v>44992</v>
      </c>
    </row>
    <row r="197" customFormat="false" ht="18.7" hidden="false" customHeight="true" outlineLevel="0" collapsed="false">
      <c r="A197" s="8" t="n">
        <v>196</v>
      </c>
      <c r="B197" s="3" t="s">
        <v>3287</v>
      </c>
      <c r="C197" s="3" t="s">
        <v>3288</v>
      </c>
      <c r="D197" s="3" t="s">
        <v>3289</v>
      </c>
      <c r="E197" s="3" t="s">
        <v>154</v>
      </c>
      <c r="F197" s="1" t="n">
        <v>2</v>
      </c>
      <c r="G197" s="1" t="n">
        <v>1</v>
      </c>
      <c r="H197" s="10" t="s">
        <v>4031</v>
      </c>
      <c r="I197" s="9" t="n">
        <v>45294</v>
      </c>
      <c r="J197" s="9" t="n">
        <v>45294</v>
      </c>
    </row>
    <row r="198" customFormat="false" ht="18.7" hidden="false" customHeight="true" outlineLevel="0" collapsed="false">
      <c r="A198" s="8" t="n">
        <v>197</v>
      </c>
      <c r="B198" s="3" t="s">
        <v>3896</v>
      </c>
      <c r="C198" s="3" t="s">
        <v>3897</v>
      </c>
      <c r="D198" s="3" t="s">
        <v>3898</v>
      </c>
      <c r="E198" s="3" t="s">
        <v>154</v>
      </c>
      <c r="F198" s="1" t="n">
        <v>2</v>
      </c>
      <c r="G198" s="1" t="n">
        <v>0</v>
      </c>
      <c r="H198" s="10" t="s">
        <v>4031</v>
      </c>
      <c r="I198" s="9" t="n">
        <v>45363</v>
      </c>
      <c r="J198" s="9" t="n">
        <v>45363</v>
      </c>
    </row>
    <row r="199" customFormat="false" ht="18.7" hidden="false" customHeight="true" outlineLevel="0" collapsed="false">
      <c r="A199" s="8" t="n">
        <v>198</v>
      </c>
      <c r="B199" s="3" t="s">
        <v>236</v>
      </c>
      <c r="C199" s="3" t="s">
        <v>237</v>
      </c>
      <c r="D199" s="3" t="s">
        <v>238</v>
      </c>
      <c r="E199" s="3" t="s">
        <v>154</v>
      </c>
      <c r="F199" s="1" t="n">
        <v>2</v>
      </c>
      <c r="G199" s="1" t="n">
        <v>2</v>
      </c>
      <c r="H199" s="10" t="s">
        <v>4031</v>
      </c>
      <c r="I199" s="9" t="n">
        <v>44951</v>
      </c>
      <c r="J199" s="9" t="n">
        <v>44951</v>
      </c>
    </row>
    <row r="200" customFormat="false" ht="18.7" hidden="false" customHeight="true" outlineLevel="0" collapsed="false">
      <c r="A200" s="8" t="n">
        <v>199</v>
      </c>
      <c r="B200" s="3" t="s">
        <v>402</v>
      </c>
      <c r="C200" s="3" t="s">
        <v>403</v>
      </c>
      <c r="D200" s="3" t="s">
        <v>404</v>
      </c>
      <c r="E200" s="3" t="s">
        <v>154</v>
      </c>
      <c r="F200" s="1" t="n">
        <v>2</v>
      </c>
      <c r="G200" s="1" t="n">
        <v>2</v>
      </c>
      <c r="H200" s="10" t="s">
        <v>4031</v>
      </c>
      <c r="I200" s="9" t="n">
        <v>44966</v>
      </c>
      <c r="J200" s="9" t="n">
        <v>44966</v>
      </c>
    </row>
    <row r="201" customFormat="false" ht="18.7" hidden="false" customHeight="true" outlineLevel="0" collapsed="false">
      <c r="A201" s="8" t="n">
        <v>200</v>
      </c>
      <c r="B201" s="3" t="s">
        <v>3188</v>
      </c>
      <c r="C201" s="3" t="s">
        <v>3189</v>
      </c>
      <c r="D201" s="3" t="s">
        <v>3190</v>
      </c>
      <c r="E201" s="3" t="s">
        <v>154</v>
      </c>
      <c r="F201" s="1" t="n">
        <v>4</v>
      </c>
      <c r="G201" s="1" t="n">
        <v>2</v>
      </c>
      <c r="H201" s="10" t="s">
        <v>4031</v>
      </c>
      <c r="I201" s="9" t="n">
        <v>45278</v>
      </c>
      <c r="J201" s="9" t="n">
        <v>45281</v>
      </c>
    </row>
    <row r="202" customFormat="false" ht="18.7" hidden="false" customHeight="true" outlineLevel="0" collapsed="false">
      <c r="A202" s="8" t="n">
        <v>201</v>
      </c>
      <c r="B202" s="3" t="s">
        <v>3429</v>
      </c>
      <c r="C202" s="3" t="s">
        <v>3430</v>
      </c>
      <c r="D202" s="3" t="s">
        <v>3431</v>
      </c>
      <c r="E202" s="3" t="s">
        <v>154</v>
      </c>
      <c r="F202" s="1" t="n">
        <v>1</v>
      </c>
      <c r="G202" s="1" t="n">
        <v>0</v>
      </c>
      <c r="H202" s="10" t="s">
        <v>4031</v>
      </c>
      <c r="I202" s="9" t="n">
        <v>45302</v>
      </c>
      <c r="J202" s="9" t="n">
        <v>45302</v>
      </c>
    </row>
    <row r="203" customFormat="false" ht="18.7" hidden="false" customHeight="true" outlineLevel="0" collapsed="false">
      <c r="A203" s="8" t="n">
        <v>202</v>
      </c>
      <c r="B203" s="3" t="s">
        <v>661</v>
      </c>
      <c r="C203" s="3" t="s">
        <v>662</v>
      </c>
      <c r="D203" s="3" t="s">
        <v>663</v>
      </c>
      <c r="E203" s="3" t="s">
        <v>154</v>
      </c>
      <c r="F203" s="1" t="n">
        <v>2</v>
      </c>
      <c r="G203" s="1" t="n">
        <v>0</v>
      </c>
      <c r="H203" s="10" t="s">
        <v>4031</v>
      </c>
      <c r="I203" s="9" t="n">
        <v>44987</v>
      </c>
      <c r="J203" s="9" t="n">
        <v>45037</v>
      </c>
    </row>
    <row r="204" customFormat="false" ht="18.7" hidden="false" customHeight="true" outlineLevel="0" collapsed="false">
      <c r="A204" s="8" t="n">
        <v>203</v>
      </c>
      <c r="B204" s="3" t="s">
        <v>3387</v>
      </c>
      <c r="C204" s="3" t="s">
        <v>3388</v>
      </c>
      <c r="D204" s="3" t="s">
        <v>3389</v>
      </c>
      <c r="E204" s="3" t="s">
        <v>154</v>
      </c>
      <c r="F204" s="1" t="n">
        <v>2</v>
      </c>
      <c r="G204" s="1" t="n">
        <v>0</v>
      </c>
      <c r="H204" s="10" t="s">
        <v>4031</v>
      </c>
      <c r="I204" s="9" t="n">
        <v>45301</v>
      </c>
      <c r="J204" s="9" t="n">
        <v>45301</v>
      </c>
    </row>
    <row r="205" customFormat="false" ht="18.7" hidden="false" customHeight="true" outlineLevel="0" collapsed="false">
      <c r="A205" s="8" t="n">
        <v>204</v>
      </c>
      <c r="B205" s="3" t="s">
        <v>3284</v>
      </c>
      <c r="C205" s="3" t="s">
        <v>3285</v>
      </c>
      <c r="D205" s="3" t="s">
        <v>3286</v>
      </c>
      <c r="E205" s="3" t="s">
        <v>154</v>
      </c>
      <c r="F205" s="1" t="n">
        <v>2</v>
      </c>
      <c r="G205" s="1" t="n">
        <v>1</v>
      </c>
      <c r="H205" s="10" t="s">
        <v>4031</v>
      </c>
      <c r="I205" s="9" t="n">
        <v>45294</v>
      </c>
      <c r="J205" s="9" t="n">
        <v>45294</v>
      </c>
    </row>
    <row r="206" customFormat="false" ht="18.7" hidden="false" customHeight="true" outlineLevel="0" collapsed="false">
      <c r="A206" s="8" t="n">
        <v>205</v>
      </c>
      <c r="B206" s="3" t="s">
        <v>3880</v>
      </c>
      <c r="C206" s="3" t="s">
        <v>3881</v>
      </c>
      <c r="D206" s="3" t="s">
        <v>3882</v>
      </c>
      <c r="E206" s="3" t="s">
        <v>154</v>
      </c>
      <c r="F206" s="1" t="n">
        <v>2</v>
      </c>
      <c r="G206" s="1" t="n">
        <v>0</v>
      </c>
      <c r="H206" s="10" t="s">
        <v>4031</v>
      </c>
      <c r="I206" s="9" t="n">
        <v>45362</v>
      </c>
      <c r="J206" s="9" t="n">
        <v>45362</v>
      </c>
    </row>
    <row r="207" customFormat="false" ht="18.7" hidden="false" customHeight="true" outlineLevel="0" collapsed="false">
      <c r="A207" s="8" t="n">
        <v>206</v>
      </c>
      <c r="B207" s="3" t="s">
        <v>2805</v>
      </c>
      <c r="C207" s="3" t="s">
        <v>2806</v>
      </c>
      <c r="D207" s="3" t="s">
        <v>2807</v>
      </c>
      <c r="E207" s="3" t="s">
        <v>154</v>
      </c>
      <c r="F207" s="1" t="n">
        <v>1</v>
      </c>
      <c r="G207" s="1" t="n">
        <v>1</v>
      </c>
      <c r="H207" s="10" t="s">
        <v>4031</v>
      </c>
      <c r="I207" s="9" t="n">
        <v>45245</v>
      </c>
      <c r="J207" s="9" t="n">
        <v>45245</v>
      </c>
    </row>
    <row r="208" customFormat="false" ht="18.7" hidden="false" customHeight="true" outlineLevel="0" collapsed="false">
      <c r="A208" s="8" t="n">
        <v>207</v>
      </c>
      <c r="B208" s="3" t="s">
        <v>323</v>
      </c>
      <c r="C208" s="3" t="s">
        <v>324</v>
      </c>
      <c r="D208" s="3" t="s">
        <v>325</v>
      </c>
      <c r="E208" s="3" t="s">
        <v>154</v>
      </c>
      <c r="F208" s="1" t="n">
        <v>1</v>
      </c>
      <c r="G208" s="1" t="n">
        <v>0</v>
      </c>
      <c r="H208" s="10" t="s">
        <v>4031</v>
      </c>
      <c r="I208" s="9" t="n">
        <v>44953</v>
      </c>
      <c r="J208" s="9" t="n">
        <v>44953</v>
      </c>
    </row>
    <row r="209" customFormat="false" ht="18.7" hidden="false" customHeight="true" outlineLevel="0" collapsed="false">
      <c r="A209" s="8" t="n">
        <v>208</v>
      </c>
      <c r="B209" s="3" t="s">
        <v>2032</v>
      </c>
      <c r="C209" s="3" t="s">
        <v>2033</v>
      </c>
      <c r="D209" s="3" t="s">
        <v>2034</v>
      </c>
      <c r="E209" s="3" t="s">
        <v>154</v>
      </c>
      <c r="F209" s="1" t="n">
        <v>1</v>
      </c>
      <c r="G209" s="1" t="n">
        <v>1</v>
      </c>
      <c r="H209" s="10" t="s">
        <v>4031</v>
      </c>
      <c r="I209" s="9" t="n">
        <v>45125</v>
      </c>
      <c r="J209" s="9" t="n">
        <v>45125</v>
      </c>
    </row>
    <row r="210" customFormat="false" ht="18.7" hidden="false" customHeight="true" outlineLevel="0" collapsed="false">
      <c r="A210" s="8" t="n">
        <v>209</v>
      </c>
      <c r="B210" s="3" t="s">
        <v>1288</v>
      </c>
      <c r="C210" s="3" t="s">
        <v>1289</v>
      </c>
      <c r="D210" s="3" t="s">
        <v>1290</v>
      </c>
      <c r="E210" s="3" t="s">
        <v>154</v>
      </c>
      <c r="F210" s="1" t="n">
        <v>2</v>
      </c>
      <c r="G210" s="1" t="n">
        <v>0</v>
      </c>
      <c r="H210" s="10" t="s">
        <v>4031</v>
      </c>
      <c r="I210" s="9" t="n">
        <v>45068</v>
      </c>
      <c r="J210" s="9" t="n">
        <v>45068</v>
      </c>
    </row>
    <row r="211" customFormat="false" ht="18.7" hidden="false" customHeight="true" outlineLevel="0" collapsed="false">
      <c r="A211" s="8" t="n">
        <v>210</v>
      </c>
      <c r="B211" s="3" t="s">
        <v>3360</v>
      </c>
      <c r="C211" s="3" t="s">
        <v>3361</v>
      </c>
      <c r="D211" s="3" t="s">
        <v>3362</v>
      </c>
      <c r="E211" s="3" t="s">
        <v>154</v>
      </c>
      <c r="F211" s="1" t="n">
        <v>2</v>
      </c>
      <c r="G211" s="1" t="n">
        <v>2</v>
      </c>
      <c r="H211" s="10" t="s">
        <v>4031</v>
      </c>
      <c r="I211" s="9" t="n">
        <v>45300</v>
      </c>
      <c r="J211" s="9" t="n">
        <v>45300</v>
      </c>
    </row>
    <row r="212" customFormat="false" ht="18.7" hidden="false" customHeight="true" outlineLevel="0" collapsed="false">
      <c r="A212" s="8" t="n">
        <v>211</v>
      </c>
      <c r="B212" s="3" t="s">
        <v>1002</v>
      </c>
      <c r="C212" s="3" t="s">
        <v>1003</v>
      </c>
      <c r="D212" s="3" t="s">
        <v>1004</v>
      </c>
      <c r="E212" s="3" t="s">
        <v>154</v>
      </c>
      <c r="F212" s="1" t="n">
        <v>2</v>
      </c>
      <c r="G212" s="1" t="n">
        <v>0</v>
      </c>
      <c r="H212" s="10" t="s">
        <v>4031</v>
      </c>
      <c r="I212" s="9" t="n">
        <v>45034</v>
      </c>
      <c r="J212" s="9" t="n">
        <v>45034</v>
      </c>
    </row>
    <row r="213" customFormat="false" ht="18.7" hidden="false" customHeight="true" outlineLevel="0" collapsed="false">
      <c r="A213" s="8" t="n">
        <v>212</v>
      </c>
      <c r="B213" s="3" t="s">
        <v>3333</v>
      </c>
      <c r="C213" s="3" t="s">
        <v>3334</v>
      </c>
      <c r="D213" s="3" t="s">
        <v>3335</v>
      </c>
      <c r="E213" s="3" t="s">
        <v>154</v>
      </c>
      <c r="F213" s="1" t="n">
        <v>2</v>
      </c>
      <c r="G213" s="1" t="n">
        <v>0</v>
      </c>
      <c r="H213" s="10" t="s">
        <v>4031</v>
      </c>
      <c r="I213" s="9" t="n">
        <v>45299</v>
      </c>
      <c r="J213" s="9" t="n">
        <v>45299</v>
      </c>
    </row>
    <row r="214" customFormat="false" ht="18.7" hidden="false" customHeight="true" outlineLevel="0" collapsed="false">
      <c r="A214" s="8" t="n">
        <v>213</v>
      </c>
      <c r="B214" s="3" t="s">
        <v>3417</v>
      </c>
      <c r="C214" s="3" t="s">
        <v>3418</v>
      </c>
      <c r="D214" s="3" t="s">
        <v>3419</v>
      </c>
      <c r="E214" s="3" t="s">
        <v>154</v>
      </c>
      <c r="F214" s="1" t="n">
        <v>1</v>
      </c>
      <c r="G214" s="1" t="n">
        <v>1</v>
      </c>
      <c r="H214" s="10" t="s">
        <v>4031</v>
      </c>
      <c r="I214" s="9" t="n">
        <v>45302</v>
      </c>
      <c r="J214" s="9" t="n">
        <v>45302</v>
      </c>
    </row>
    <row r="215" customFormat="false" ht="18.7" hidden="false" customHeight="true" outlineLevel="0" collapsed="false">
      <c r="A215" s="8" t="n">
        <v>214</v>
      </c>
      <c r="B215" s="3" t="s">
        <v>210</v>
      </c>
      <c r="C215" s="3" t="s">
        <v>211</v>
      </c>
      <c r="D215" s="3" t="s">
        <v>212</v>
      </c>
      <c r="E215" s="3" t="s">
        <v>154</v>
      </c>
      <c r="F215" s="1" t="n">
        <v>2</v>
      </c>
      <c r="G215" s="1" t="n">
        <v>1</v>
      </c>
      <c r="H215" s="10" t="s">
        <v>4031</v>
      </c>
      <c r="I215" s="9" t="n">
        <v>44950</v>
      </c>
      <c r="J215" s="9" t="n">
        <v>44950</v>
      </c>
    </row>
    <row r="216" customFormat="false" ht="18.7" hidden="false" customHeight="true" outlineLevel="0" collapsed="false">
      <c r="A216" s="8" t="n">
        <v>215</v>
      </c>
      <c r="B216" s="3" t="s">
        <v>2425</v>
      </c>
      <c r="C216" s="3" t="s">
        <v>2426</v>
      </c>
      <c r="D216" s="3" t="s">
        <v>2427</v>
      </c>
      <c r="E216" s="3" t="s">
        <v>154</v>
      </c>
      <c r="F216" s="1" t="n">
        <v>2</v>
      </c>
      <c r="G216" s="1" t="n">
        <v>1</v>
      </c>
      <c r="H216" s="10" t="s">
        <v>4031</v>
      </c>
      <c r="I216" s="9" t="n">
        <v>45181</v>
      </c>
      <c r="J216" s="9" t="n">
        <v>45181</v>
      </c>
    </row>
    <row r="217" customFormat="false" ht="18.7" hidden="false" customHeight="true" outlineLevel="0" collapsed="false">
      <c r="A217" s="8" t="n">
        <v>216</v>
      </c>
      <c r="B217" s="3" t="s">
        <v>3973</v>
      </c>
      <c r="C217" s="3" t="s">
        <v>3974</v>
      </c>
      <c r="D217" s="3" t="s">
        <v>3975</v>
      </c>
      <c r="E217" s="3" t="s">
        <v>154</v>
      </c>
      <c r="F217" s="1" t="n">
        <v>1</v>
      </c>
      <c r="G217" s="1" t="n">
        <v>0</v>
      </c>
      <c r="H217" s="10" t="s">
        <v>4031</v>
      </c>
      <c r="I217" s="9" t="n">
        <v>45399</v>
      </c>
      <c r="J217" s="9" t="n">
        <v>45399</v>
      </c>
    </row>
    <row r="218" customFormat="false" ht="18.7" hidden="false" customHeight="true" outlineLevel="0" collapsed="false">
      <c r="A218" s="8" t="n">
        <v>217</v>
      </c>
      <c r="B218" s="3" t="s">
        <v>3612</v>
      </c>
      <c r="C218" s="3" t="s">
        <v>3613</v>
      </c>
      <c r="D218" s="3" t="s">
        <v>3614</v>
      </c>
      <c r="E218" s="3" t="s">
        <v>154</v>
      </c>
      <c r="F218" s="1" t="n">
        <v>1</v>
      </c>
      <c r="G218" s="1" t="n">
        <v>0</v>
      </c>
      <c r="H218" s="10" t="s">
        <v>4031</v>
      </c>
      <c r="I218" s="9" t="n">
        <v>45327</v>
      </c>
      <c r="J218" s="9" t="n">
        <v>45327</v>
      </c>
    </row>
    <row r="219" customFormat="false" ht="18.7" hidden="false" customHeight="true" outlineLevel="0" collapsed="false">
      <c r="A219" s="8" t="n">
        <v>218</v>
      </c>
      <c r="B219" s="3" t="s">
        <v>2098</v>
      </c>
      <c r="C219" s="3" t="s">
        <v>2099</v>
      </c>
      <c r="D219" s="3" t="s">
        <v>2100</v>
      </c>
      <c r="E219" s="3" t="s">
        <v>154</v>
      </c>
      <c r="F219" s="1" t="n">
        <v>3</v>
      </c>
      <c r="G219" s="1" t="n">
        <v>2</v>
      </c>
      <c r="H219" s="10" t="s">
        <v>4031</v>
      </c>
      <c r="I219" s="9" t="n">
        <v>45139</v>
      </c>
      <c r="J219" s="9" t="n">
        <v>45246</v>
      </c>
    </row>
    <row r="220" customFormat="false" ht="18.7" hidden="false" customHeight="true" outlineLevel="0" collapsed="false">
      <c r="A220" s="8" t="n">
        <v>219</v>
      </c>
      <c r="B220" s="3" t="s">
        <v>3296</v>
      </c>
      <c r="C220" s="3" t="s">
        <v>3297</v>
      </c>
      <c r="D220" s="3" t="s">
        <v>3298</v>
      </c>
      <c r="E220" s="3" t="s">
        <v>154</v>
      </c>
      <c r="F220" s="1" t="n">
        <v>2</v>
      </c>
      <c r="G220" s="1" t="n">
        <v>1</v>
      </c>
      <c r="H220" s="10" t="s">
        <v>4031</v>
      </c>
      <c r="I220" s="9" t="n">
        <v>45295</v>
      </c>
      <c r="J220" s="9" t="n">
        <v>45295</v>
      </c>
    </row>
    <row r="221" customFormat="false" ht="18.7" hidden="false" customHeight="true" outlineLevel="0" collapsed="false">
      <c r="A221" s="8" t="n">
        <v>220</v>
      </c>
      <c r="B221" s="3" t="s">
        <v>1365</v>
      </c>
      <c r="C221" s="3" t="s">
        <v>1366</v>
      </c>
      <c r="D221" s="3" t="s">
        <v>1367</v>
      </c>
      <c r="E221" s="3" t="s">
        <v>154</v>
      </c>
      <c r="F221" s="1" t="n">
        <v>2</v>
      </c>
      <c r="G221" s="1" t="n">
        <v>0</v>
      </c>
      <c r="H221" s="10" t="s">
        <v>4031</v>
      </c>
      <c r="I221" s="9" t="n">
        <v>45072</v>
      </c>
      <c r="J221" s="9" t="n">
        <v>45072</v>
      </c>
    </row>
    <row r="222" customFormat="false" ht="18.7" hidden="false" customHeight="true" outlineLevel="0" collapsed="false">
      <c r="A222" s="8" t="n">
        <v>221</v>
      </c>
      <c r="B222" s="3" t="s">
        <v>3444</v>
      </c>
      <c r="C222" s="3" t="s">
        <v>3445</v>
      </c>
      <c r="D222" s="3" t="s">
        <v>3446</v>
      </c>
      <c r="E222" s="3" t="s">
        <v>154</v>
      </c>
      <c r="F222" s="1" t="n">
        <v>1</v>
      </c>
      <c r="G222" s="1" t="n">
        <v>1</v>
      </c>
      <c r="H222" s="10" t="s">
        <v>4031</v>
      </c>
      <c r="I222" s="9" t="n">
        <v>45302</v>
      </c>
      <c r="J222" s="9" t="n">
        <v>45302</v>
      </c>
    </row>
    <row r="223" customFormat="false" ht="18.7" hidden="false" customHeight="true" outlineLevel="0" collapsed="false">
      <c r="A223" s="8" t="n">
        <v>222</v>
      </c>
      <c r="B223" s="3" t="s">
        <v>252</v>
      </c>
      <c r="C223" s="3" t="s">
        <v>253</v>
      </c>
      <c r="D223" s="3" t="s">
        <v>254</v>
      </c>
      <c r="E223" s="3" t="s">
        <v>154</v>
      </c>
      <c r="F223" s="1" t="n">
        <v>2</v>
      </c>
      <c r="G223" s="1" t="n">
        <v>2</v>
      </c>
      <c r="H223" s="10" t="s">
        <v>4031</v>
      </c>
      <c r="I223" s="9" t="n">
        <v>44951</v>
      </c>
      <c r="J223" s="9" t="n">
        <v>44951</v>
      </c>
    </row>
    <row r="224" customFormat="false" ht="18.7" hidden="false" customHeight="true" outlineLevel="0" collapsed="false">
      <c r="A224" s="8" t="n">
        <v>223</v>
      </c>
      <c r="B224" s="3" t="s">
        <v>3390</v>
      </c>
      <c r="C224" s="3" t="s">
        <v>3391</v>
      </c>
      <c r="D224" s="3" t="s">
        <v>3392</v>
      </c>
      <c r="E224" s="3" t="s">
        <v>154</v>
      </c>
      <c r="F224" s="1" t="n">
        <v>1</v>
      </c>
      <c r="G224" s="1" t="n">
        <v>1</v>
      </c>
      <c r="H224" s="10" t="s">
        <v>4031</v>
      </c>
      <c r="I224" s="9" t="n">
        <v>45301</v>
      </c>
      <c r="J224" s="9" t="n">
        <v>45301</v>
      </c>
    </row>
    <row r="225" customFormat="false" ht="18.7" hidden="false" customHeight="true" outlineLevel="0" collapsed="false">
      <c r="A225" s="8" t="n">
        <v>224</v>
      </c>
      <c r="B225" s="3" t="s">
        <v>703</v>
      </c>
      <c r="C225" s="3" t="s">
        <v>704</v>
      </c>
      <c r="D225" s="3" t="s">
        <v>705</v>
      </c>
      <c r="E225" s="3" t="s">
        <v>154</v>
      </c>
      <c r="F225" s="1" t="n">
        <v>2</v>
      </c>
      <c r="G225" s="1" t="n">
        <v>0</v>
      </c>
      <c r="H225" s="10" t="s">
        <v>4031</v>
      </c>
      <c r="I225" s="9" t="n">
        <v>44994</v>
      </c>
      <c r="J225" s="9" t="n">
        <v>44994</v>
      </c>
    </row>
    <row r="226" customFormat="false" ht="18.7" hidden="false" customHeight="true" outlineLevel="0" collapsed="false">
      <c r="A226" s="8" t="n">
        <v>225</v>
      </c>
      <c r="B226" s="3" t="s">
        <v>3339</v>
      </c>
      <c r="C226" s="3" t="s">
        <v>3340</v>
      </c>
      <c r="D226" s="3" t="s">
        <v>3341</v>
      </c>
      <c r="E226" s="3" t="s">
        <v>154</v>
      </c>
      <c r="F226" s="1" t="n">
        <v>2</v>
      </c>
      <c r="G226" s="1" t="n">
        <v>1</v>
      </c>
      <c r="H226" s="10" t="s">
        <v>4031</v>
      </c>
      <c r="I226" s="9" t="n">
        <v>45299</v>
      </c>
      <c r="J226" s="9" t="n">
        <v>45299</v>
      </c>
    </row>
    <row r="227" customFormat="false" ht="18.7" hidden="false" customHeight="true" outlineLevel="0" collapsed="false">
      <c r="A227" s="8" t="n">
        <v>226</v>
      </c>
      <c r="B227" s="3" t="s">
        <v>1362</v>
      </c>
      <c r="C227" s="3" t="s">
        <v>1363</v>
      </c>
      <c r="D227" s="3" t="s">
        <v>1364</v>
      </c>
      <c r="E227" s="3" t="s">
        <v>154</v>
      </c>
      <c r="F227" s="1" t="n">
        <v>2</v>
      </c>
      <c r="G227" s="1" t="n">
        <v>0</v>
      </c>
      <c r="H227" s="10" t="s">
        <v>4031</v>
      </c>
      <c r="I227" s="9" t="n">
        <v>45072</v>
      </c>
      <c r="J227" s="9" t="n">
        <v>45072</v>
      </c>
    </row>
    <row r="228" customFormat="false" ht="18.7" hidden="false" customHeight="true" outlineLevel="0" collapsed="false">
      <c r="A228" s="8" t="n">
        <v>227</v>
      </c>
      <c r="B228" s="3" t="s">
        <v>3308</v>
      </c>
      <c r="C228" s="3" t="s">
        <v>3309</v>
      </c>
      <c r="D228" s="3" t="s">
        <v>3310</v>
      </c>
      <c r="E228" s="3" t="s">
        <v>154</v>
      </c>
      <c r="F228" s="1" t="n">
        <v>2</v>
      </c>
      <c r="G228" s="1" t="n">
        <v>2</v>
      </c>
      <c r="H228" s="10" t="s">
        <v>4031</v>
      </c>
      <c r="I228" s="9" t="n">
        <v>45295</v>
      </c>
      <c r="J228" s="9" t="n">
        <v>45295</v>
      </c>
    </row>
    <row r="229" customFormat="false" ht="18.7" hidden="false" customHeight="true" outlineLevel="0" collapsed="false">
      <c r="A229" s="8" t="n">
        <v>228</v>
      </c>
      <c r="B229" s="3" t="s">
        <v>4023</v>
      </c>
      <c r="C229" s="3" t="s">
        <v>4024</v>
      </c>
      <c r="D229" s="3" t="s">
        <v>4025</v>
      </c>
      <c r="E229" s="3" t="s">
        <v>154</v>
      </c>
      <c r="F229" s="1" t="n">
        <v>1</v>
      </c>
      <c r="G229" s="1" t="n">
        <v>0</v>
      </c>
      <c r="H229" s="10" t="s">
        <v>4031</v>
      </c>
      <c r="I229" s="9" t="n">
        <v>45404</v>
      </c>
      <c r="J229" s="9" t="n">
        <v>45404</v>
      </c>
    </row>
    <row r="230" customFormat="false" ht="18.7" hidden="false" customHeight="true" outlineLevel="0" collapsed="false">
      <c r="A230" s="8" t="n">
        <v>229</v>
      </c>
      <c r="B230" s="3" t="s">
        <v>1304</v>
      </c>
      <c r="C230" s="3" t="s">
        <v>1305</v>
      </c>
      <c r="D230" s="3" t="s">
        <v>1306</v>
      </c>
      <c r="E230" s="3" t="s">
        <v>154</v>
      </c>
      <c r="F230" s="1" t="n">
        <v>1</v>
      </c>
      <c r="G230" s="1" t="n">
        <v>0</v>
      </c>
      <c r="H230" s="10" t="s">
        <v>4031</v>
      </c>
      <c r="I230" s="9" t="n">
        <v>45069</v>
      </c>
      <c r="J230" s="9" t="n">
        <v>45069</v>
      </c>
    </row>
    <row r="231" customFormat="false" ht="18.7" hidden="false" customHeight="true" outlineLevel="0" collapsed="false">
      <c r="A231" s="8" t="n">
        <v>230</v>
      </c>
      <c r="B231" s="3" t="s">
        <v>3666</v>
      </c>
      <c r="C231" s="3" t="s">
        <v>3667</v>
      </c>
      <c r="D231" s="3" t="s">
        <v>3668</v>
      </c>
      <c r="E231" s="3" t="s">
        <v>154</v>
      </c>
      <c r="F231" s="1" t="n">
        <v>2</v>
      </c>
      <c r="G231" s="1" t="n">
        <v>0</v>
      </c>
      <c r="H231" s="10" t="s">
        <v>4031</v>
      </c>
      <c r="I231" s="9" t="n">
        <v>45330</v>
      </c>
      <c r="J231" s="9" t="n">
        <v>45330</v>
      </c>
    </row>
    <row r="232" customFormat="false" ht="18.7" hidden="false" customHeight="true" outlineLevel="0" collapsed="false">
      <c r="A232" s="8" t="n">
        <v>231</v>
      </c>
      <c r="B232" s="3" t="s">
        <v>277</v>
      </c>
      <c r="C232" s="3" t="s">
        <v>278</v>
      </c>
      <c r="D232" s="3" t="s">
        <v>279</v>
      </c>
      <c r="E232" s="3" t="s">
        <v>154</v>
      </c>
      <c r="F232" s="1" t="n">
        <v>1</v>
      </c>
      <c r="G232" s="1" t="n">
        <v>1</v>
      </c>
      <c r="H232" s="10" t="s">
        <v>4031</v>
      </c>
      <c r="I232" s="9" t="n">
        <v>44952</v>
      </c>
      <c r="J232" s="9" t="n">
        <v>44952</v>
      </c>
    </row>
    <row r="233" customFormat="false" ht="18.7" hidden="false" customHeight="true" outlineLevel="0" collapsed="false">
      <c r="A233" s="8" t="n">
        <v>232</v>
      </c>
      <c r="B233" s="3" t="s">
        <v>946</v>
      </c>
      <c r="C233" s="3" t="s">
        <v>947</v>
      </c>
      <c r="D233" s="3" t="s">
        <v>948</v>
      </c>
      <c r="E233" s="3" t="s">
        <v>154</v>
      </c>
      <c r="F233" s="1" t="n">
        <v>2</v>
      </c>
      <c r="G233" s="1" t="n">
        <v>0</v>
      </c>
      <c r="H233" s="10" t="s">
        <v>4031</v>
      </c>
      <c r="I233" s="9" t="n">
        <v>45021</v>
      </c>
      <c r="J233" s="9" t="n">
        <v>45021</v>
      </c>
    </row>
    <row r="234" customFormat="false" ht="18.7" hidden="false" customHeight="true" outlineLevel="0" collapsed="false">
      <c r="A234" s="8" t="n">
        <v>233</v>
      </c>
      <c r="B234" s="3" t="s">
        <v>1639</v>
      </c>
      <c r="C234" s="3" t="s">
        <v>1640</v>
      </c>
      <c r="D234" s="3" t="s">
        <v>1641</v>
      </c>
      <c r="E234" s="3" t="s">
        <v>154</v>
      </c>
      <c r="F234" s="1" t="n">
        <v>2</v>
      </c>
      <c r="G234" s="1" t="n">
        <v>2</v>
      </c>
      <c r="H234" s="10" t="s">
        <v>4031</v>
      </c>
      <c r="I234" s="9" t="n">
        <v>45104</v>
      </c>
      <c r="J234" s="9" t="n">
        <v>45104</v>
      </c>
    </row>
    <row r="235" customFormat="false" ht="18.7" hidden="false" customHeight="true" outlineLevel="0" collapsed="false">
      <c r="A235" s="8" t="n">
        <v>234</v>
      </c>
      <c r="B235" s="3" t="s">
        <v>3660</v>
      </c>
      <c r="C235" s="3" t="s">
        <v>3661</v>
      </c>
      <c r="D235" s="3" t="s">
        <v>3662</v>
      </c>
      <c r="E235" s="3" t="s">
        <v>154</v>
      </c>
      <c r="F235" s="1" t="n">
        <v>1</v>
      </c>
      <c r="G235" s="1" t="n">
        <v>1</v>
      </c>
      <c r="H235" s="10" t="s">
        <v>4031</v>
      </c>
      <c r="I235" s="9" t="n">
        <v>45330</v>
      </c>
      <c r="J235" s="9" t="n">
        <v>45330</v>
      </c>
    </row>
    <row r="236" customFormat="false" ht="18.7" hidden="false" customHeight="true" outlineLevel="0" collapsed="false">
      <c r="A236" s="8" t="n">
        <v>235</v>
      </c>
      <c r="B236" s="3" t="s">
        <v>2796</v>
      </c>
      <c r="C236" s="3" t="s">
        <v>2797</v>
      </c>
      <c r="D236" s="3" t="s">
        <v>2798</v>
      </c>
      <c r="E236" s="3" t="s">
        <v>154</v>
      </c>
      <c r="F236" s="1" t="n">
        <v>3</v>
      </c>
      <c r="G236" s="1" t="n">
        <v>0</v>
      </c>
      <c r="H236" s="10" t="s">
        <v>4031</v>
      </c>
      <c r="I236" s="9" t="n">
        <v>45244</v>
      </c>
      <c r="J236" s="9" t="n">
        <v>45278</v>
      </c>
    </row>
    <row r="237" customFormat="false" ht="18.7" hidden="false" customHeight="true" outlineLevel="0" collapsed="false">
      <c r="A237" s="8" t="n">
        <v>236</v>
      </c>
      <c r="B237" s="3" t="s">
        <v>3420</v>
      </c>
      <c r="C237" s="3" t="s">
        <v>3421</v>
      </c>
      <c r="D237" s="3" t="s">
        <v>3422</v>
      </c>
      <c r="E237" s="3" t="s">
        <v>154</v>
      </c>
      <c r="F237" s="1" t="n">
        <v>2</v>
      </c>
      <c r="G237" s="1" t="n">
        <v>1</v>
      </c>
      <c r="H237" s="10" t="s">
        <v>4031</v>
      </c>
      <c r="I237" s="9" t="n">
        <v>45302</v>
      </c>
      <c r="J237" s="9" t="n">
        <v>45303</v>
      </c>
    </row>
    <row r="238" customFormat="false" ht="18.7" hidden="false" customHeight="true" outlineLevel="0" collapsed="false">
      <c r="A238" s="8" t="n">
        <v>237</v>
      </c>
      <c r="B238" s="3" t="s">
        <v>779</v>
      </c>
      <c r="C238" s="3" t="s">
        <v>780</v>
      </c>
      <c r="D238" s="3" t="s">
        <v>781</v>
      </c>
      <c r="E238" s="3" t="s">
        <v>154</v>
      </c>
      <c r="F238" s="1" t="n">
        <v>1</v>
      </c>
      <c r="G238" s="1" t="n">
        <v>0</v>
      </c>
      <c r="H238" s="10" t="s">
        <v>4031</v>
      </c>
      <c r="I238" s="9" t="n">
        <v>45002</v>
      </c>
      <c r="J238" s="9" t="n">
        <v>45002</v>
      </c>
    </row>
    <row r="239" customFormat="false" ht="18.7" hidden="false" customHeight="true" outlineLevel="0" collapsed="false">
      <c r="A239" s="8" t="n">
        <v>238</v>
      </c>
      <c r="B239" s="3" t="s">
        <v>3905</v>
      </c>
      <c r="C239" s="3" t="s">
        <v>3906</v>
      </c>
      <c r="D239" s="3" t="s">
        <v>3907</v>
      </c>
      <c r="E239" s="3" t="s">
        <v>154</v>
      </c>
      <c r="F239" s="1" t="n">
        <v>1</v>
      </c>
      <c r="G239" s="1" t="n">
        <v>0</v>
      </c>
      <c r="H239" s="10" t="s">
        <v>4031</v>
      </c>
      <c r="I239" s="9" t="n">
        <v>45365</v>
      </c>
      <c r="J239" s="9" t="n">
        <v>45365</v>
      </c>
    </row>
    <row r="240" customFormat="false" ht="18.7" hidden="false" customHeight="true" outlineLevel="0" collapsed="false">
      <c r="A240" s="8" t="n">
        <v>239</v>
      </c>
      <c r="B240" s="3" t="s">
        <v>3176</v>
      </c>
      <c r="C240" s="3" t="s">
        <v>3177</v>
      </c>
      <c r="D240" s="3" t="s">
        <v>3178</v>
      </c>
      <c r="E240" s="3" t="s">
        <v>154</v>
      </c>
      <c r="F240" s="1" t="n">
        <v>1</v>
      </c>
      <c r="G240" s="1" t="n">
        <v>0</v>
      </c>
      <c r="H240" s="10" t="s">
        <v>4031</v>
      </c>
      <c r="I240" s="9" t="n">
        <v>45278</v>
      </c>
      <c r="J240" s="9" t="n">
        <v>45278</v>
      </c>
    </row>
    <row r="241" customFormat="false" ht="18.7" hidden="false" customHeight="true" outlineLevel="0" collapsed="false">
      <c r="A241" s="8" t="n">
        <v>240</v>
      </c>
      <c r="B241" s="3" t="s">
        <v>3259</v>
      </c>
      <c r="C241" s="3" t="s">
        <v>3260</v>
      </c>
      <c r="D241" s="3" t="s">
        <v>3261</v>
      </c>
      <c r="E241" s="3" t="s">
        <v>154</v>
      </c>
      <c r="F241" s="1" t="n">
        <v>1</v>
      </c>
      <c r="G241" s="1" t="n">
        <v>1</v>
      </c>
      <c r="H241" s="10" t="s">
        <v>4031</v>
      </c>
      <c r="I241" s="9" t="n">
        <v>45293</v>
      </c>
      <c r="J241" s="9" t="n">
        <v>45293</v>
      </c>
    </row>
    <row r="242" customFormat="false" ht="18.7" hidden="false" customHeight="true" outlineLevel="0" collapsed="false">
      <c r="A242" s="8" t="n">
        <v>241</v>
      </c>
      <c r="B242" s="3" t="s">
        <v>3908</v>
      </c>
      <c r="C242" s="3" t="s">
        <v>3909</v>
      </c>
      <c r="D242" s="3" t="s">
        <v>3910</v>
      </c>
      <c r="E242" s="3" t="s">
        <v>154</v>
      </c>
      <c r="F242" s="1" t="n">
        <v>1</v>
      </c>
      <c r="G242" s="1" t="n">
        <v>0</v>
      </c>
      <c r="H242" s="10" t="s">
        <v>4031</v>
      </c>
      <c r="I242" s="9" t="n">
        <v>45365</v>
      </c>
      <c r="J242" s="9" t="n">
        <v>45365</v>
      </c>
    </row>
    <row r="243" customFormat="false" ht="18.7" hidden="false" customHeight="true" outlineLevel="0" collapsed="false">
      <c r="A243" s="8" t="n">
        <v>242</v>
      </c>
      <c r="B243" s="3" t="s">
        <v>2035</v>
      </c>
      <c r="C243" s="3" t="s">
        <v>2036</v>
      </c>
      <c r="D243" s="3" t="s">
        <v>2037</v>
      </c>
      <c r="E243" s="3" t="s">
        <v>154</v>
      </c>
      <c r="F243" s="1" t="n">
        <v>2</v>
      </c>
      <c r="G243" s="1" t="n">
        <v>0</v>
      </c>
      <c r="H243" s="10" t="s">
        <v>4031</v>
      </c>
      <c r="I243" s="9" t="n">
        <v>45125</v>
      </c>
      <c r="J243" s="9" t="n">
        <v>45125</v>
      </c>
    </row>
    <row r="244" customFormat="false" ht="18.7" hidden="false" customHeight="true" outlineLevel="0" collapsed="false">
      <c r="A244" s="8" t="n">
        <v>243</v>
      </c>
      <c r="B244" s="3" t="s">
        <v>262</v>
      </c>
      <c r="C244" s="3" t="s">
        <v>263</v>
      </c>
      <c r="D244" s="3" t="s">
        <v>264</v>
      </c>
      <c r="E244" s="3" t="s">
        <v>154</v>
      </c>
      <c r="F244" s="1" t="n">
        <v>2</v>
      </c>
      <c r="G244" s="1" t="n">
        <v>1</v>
      </c>
      <c r="H244" s="10" t="s">
        <v>4031</v>
      </c>
      <c r="I244" s="9" t="n">
        <v>44951</v>
      </c>
      <c r="J244" s="9" t="n">
        <v>44951</v>
      </c>
    </row>
    <row r="245" customFormat="false" ht="18.7" hidden="false" customHeight="true" outlineLevel="0" collapsed="false">
      <c r="A245" s="8" t="n">
        <v>244</v>
      </c>
      <c r="B245" s="3" t="s">
        <v>646</v>
      </c>
      <c r="C245" s="3" t="s">
        <v>647</v>
      </c>
      <c r="D245" s="3" t="s">
        <v>648</v>
      </c>
      <c r="E245" s="3" t="s">
        <v>154</v>
      </c>
      <c r="F245" s="1" t="n">
        <v>1</v>
      </c>
      <c r="G245" s="1" t="n">
        <v>0</v>
      </c>
      <c r="H245" s="10" t="s">
        <v>4031</v>
      </c>
      <c r="I245" s="9" t="n">
        <v>44987</v>
      </c>
      <c r="J245" s="9" t="n">
        <v>44987</v>
      </c>
    </row>
    <row r="246" customFormat="false" ht="18.7" hidden="false" customHeight="true" outlineLevel="0" collapsed="false">
      <c r="A246" s="8" t="n">
        <v>245</v>
      </c>
      <c r="B246" s="3" t="s">
        <v>3268</v>
      </c>
      <c r="C246" s="3" t="s">
        <v>3269</v>
      </c>
      <c r="D246" s="3" t="s">
        <v>3270</v>
      </c>
      <c r="E246" s="3" t="s">
        <v>154</v>
      </c>
      <c r="F246" s="1" t="n">
        <v>1</v>
      </c>
      <c r="G246" s="1" t="n">
        <v>1</v>
      </c>
      <c r="H246" s="10" t="s">
        <v>4031</v>
      </c>
      <c r="I246" s="9" t="n">
        <v>45294</v>
      </c>
      <c r="J246" s="9" t="n">
        <v>45294</v>
      </c>
    </row>
    <row r="247" customFormat="false" ht="18.7" hidden="false" customHeight="true" outlineLevel="0" collapsed="false">
      <c r="A247" s="8" t="n">
        <v>246</v>
      </c>
      <c r="B247" s="3" t="s">
        <v>190</v>
      </c>
      <c r="C247" s="3" t="s">
        <v>191</v>
      </c>
      <c r="D247" s="3" t="s">
        <v>192</v>
      </c>
      <c r="E247" s="3" t="s">
        <v>154</v>
      </c>
      <c r="F247" s="1" t="n">
        <v>2</v>
      </c>
      <c r="G247" s="1" t="n">
        <v>1</v>
      </c>
      <c r="H247" s="10" t="s">
        <v>4031</v>
      </c>
      <c r="I247" s="9" t="n">
        <v>44950</v>
      </c>
      <c r="J247" s="9" t="n">
        <v>44950</v>
      </c>
    </row>
    <row r="248" customFormat="false" ht="18.7" hidden="false" customHeight="true" outlineLevel="0" collapsed="false">
      <c r="A248" s="8" t="n">
        <v>247</v>
      </c>
      <c r="B248" s="3" t="s">
        <v>2021</v>
      </c>
      <c r="C248" s="3" t="s">
        <v>2022</v>
      </c>
      <c r="D248" s="3" t="s">
        <v>2023</v>
      </c>
      <c r="E248" s="3" t="s">
        <v>154</v>
      </c>
      <c r="F248" s="1" t="n">
        <v>1</v>
      </c>
      <c r="G248" s="1" t="n">
        <v>0</v>
      </c>
      <c r="H248" s="10" t="s">
        <v>4031</v>
      </c>
      <c r="I248" s="9" t="n">
        <v>45124</v>
      </c>
      <c r="J248" s="9" t="n">
        <v>45124</v>
      </c>
    </row>
    <row r="249" customFormat="false" ht="18.7" hidden="false" customHeight="true" outlineLevel="0" collapsed="false">
      <c r="A249" s="8" t="n">
        <v>248</v>
      </c>
      <c r="B249" s="3" t="s">
        <v>607</v>
      </c>
      <c r="C249" s="3" t="s">
        <v>608</v>
      </c>
      <c r="D249" s="3" t="s">
        <v>609</v>
      </c>
      <c r="E249" s="3" t="s">
        <v>154</v>
      </c>
      <c r="F249" s="1" t="n">
        <v>2</v>
      </c>
      <c r="G249" s="1" t="n">
        <v>1</v>
      </c>
      <c r="H249" s="10" t="s">
        <v>4031</v>
      </c>
      <c r="I249" s="9" t="n">
        <v>44985</v>
      </c>
      <c r="J249" s="9" t="n">
        <v>44985</v>
      </c>
    </row>
    <row r="250" customFormat="false" ht="18.7" hidden="false" customHeight="true" outlineLevel="0" collapsed="false">
      <c r="A250" s="8" t="n">
        <v>249</v>
      </c>
      <c r="B250" s="3" t="s">
        <v>3675</v>
      </c>
      <c r="C250" s="3" t="s">
        <v>3676</v>
      </c>
      <c r="D250" s="3" t="s">
        <v>3677</v>
      </c>
      <c r="E250" s="3" t="s">
        <v>154</v>
      </c>
      <c r="F250" s="1" t="n">
        <v>2</v>
      </c>
      <c r="G250" s="1" t="n">
        <v>2</v>
      </c>
      <c r="H250" s="10" t="s">
        <v>4031</v>
      </c>
      <c r="I250" s="9" t="n">
        <v>45335</v>
      </c>
      <c r="J250" s="9" t="n">
        <v>45335</v>
      </c>
    </row>
    <row r="251" customFormat="false" ht="18.7" hidden="false" customHeight="true" outlineLevel="0" collapsed="false">
      <c r="A251" s="8" t="n">
        <v>250</v>
      </c>
      <c r="B251" s="3" t="s">
        <v>1329</v>
      </c>
      <c r="C251" s="3" t="s">
        <v>1330</v>
      </c>
      <c r="D251" s="3" t="s">
        <v>1331</v>
      </c>
      <c r="E251" s="3" t="s">
        <v>154</v>
      </c>
      <c r="F251" s="1" t="n">
        <v>2</v>
      </c>
      <c r="G251" s="1" t="n">
        <v>0</v>
      </c>
      <c r="H251" s="10" t="s">
        <v>4031</v>
      </c>
      <c r="I251" s="9" t="n">
        <v>45071</v>
      </c>
      <c r="J251" s="9" t="n">
        <v>45071</v>
      </c>
    </row>
    <row r="252" customFormat="false" ht="18.7" hidden="false" customHeight="true" outlineLevel="0" collapsed="false">
      <c r="A252" s="8" t="n">
        <v>251</v>
      </c>
      <c r="B252" s="3" t="s">
        <v>995</v>
      </c>
      <c r="C252" s="3" t="s">
        <v>996</v>
      </c>
      <c r="D252" s="3" t="s">
        <v>997</v>
      </c>
      <c r="E252" s="3" t="s">
        <v>154</v>
      </c>
      <c r="F252" s="1" t="n">
        <v>1</v>
      </c>
      <c r="G252" s="1" t="n">
        <v>1</v>
      </c>
      <c r="H252" s="10" t="s">
        <v>4031</v>
      </c>
      <c r="I252" s="9" t="n">
        <v>45033</v>
      </c>
      <c r="J252" s="9" t="n">
        <v>45033</v>
      </c>
    </row>
    <row r="253" customFormat="false" ht="18.7" hidden="false" customHeight="true" outlineLevel="0" collapsed="false">
      <c r="A253" s="8" t="n">
        <v>252</v>
      </c>
      <c r="B253" s="3" t="s">
        <v>3654</v>
      </c>
      <c r="C253" s="3" t="s">
        <v>3655</v>
      </c>
      <c r="D253" s="3" t="s">
        <v>3656</v>
      </c>
      <c r="E253" s="3" t="s">
        <v>154</v>
      </c>
      <c r="F253" s="1" t="n">
        <v>2</v>
      </c>
      <c r="G253" s="1" t="n">
        <v>0</v>
      </c>
      <c r="H253" s="10" t="s">
        <v>4031</v>
      </c>
      <c r="I253" s="9" t="n">
        <v>45330</v>
      </c>
      <c r="J253" s="9" t="n">
        <v>45330</v>
      </c>
    </row>
    <row r="254" customFormat="false" ht="18.7" hidden="false" customHeight="true" outlineLevel="0" collapsed="false">
      <c r="A254" s="8" t="n">
        <v>253</v>
      </c>
      <c r="B254" s="3" t="s">
        <v>3209</v>
      </c>
      <c r="C254" s="3" t="s">
        <v>3210</v>
      </c>
      <c r="D254" s="3" t="s">
        <v>3211</v>
      </c>
      <c r="E254" s="3" t="s">
        <v>154</v>
      </c>
      <c r="F254" s="1" t="n">
        <v>2</v>
      </c>
      <c r="G254" s="1" t="n">
        <v>0</v>
      </c>
      <c r="H254" s="10" t="s">
        <v>4031</v>
      </c>
      <c r="I254" s="9" t="n">
        <v>45281</v>
      </c>
      <c r="J254" s="9" t="n">
        <v>45281</v>
      </c>
    </row>
    <row r="255" customFormat="false" ht="18.7" hidden="false" customHeight="true" outlineLevel="0" collapsed="false">
      <c r="A255" s="8" t="n">
        <v>254</v>
      </c>
      <c r="B255" s="3" t="s">
        <v>700</v>
      </c>
      <c r="C255" s="3" t="s">
        <v>701</v>
      </c>
      <c r="D255" s="3" t="s">
        <v>702</v>
      </c>
      <c r="E255" s="3" t="s">
        <v>154</v>
      </c>
      <c r="F255" s="1" t="n">
        <v>2</v>
      </c>
      <c r="G255" s="1" t="n">
        <v>0</v>
      </c>
      <c r="H255" s="10" t="s">
        <v>4031</v>
      </c>
      <c r="I255" s="9" t="n">
        <v>44994</v>
      </c>
      <c r="J255" s="9" t="n">
        <v>44994</v>
      </c>
    </row>
    <row r="256" customFormat="false" ht="18.7" hidden="false" customHeight="true" outlineLevel="0" collapsed="false">
      <c r="A256" s="8" t="n">
        <v>255</v>
      </c>
      <c r="B256" s="3" t="s">
        <v>721</v>
      </c>
      <c r="C256" s="3" t="s">
        <v>722</v>
      </c>
      <c r="D256" s="3" t="s">
        <v>723</v>
      </c>
      <c r="E256" s="3" t="s">
        <v>154</v>
      </c>
      <c r="F256" s="1" t="n">
        <v>4</v>
      </c>
      <c r="G256" s="1" t="n">
        <v>1</v>
      </c>
      <c r="H256" s="10" t="s">
        <v>4031</v>
      </c>
      <c r="I256" s="9" t="n">
        <v>44998</v>
      </c>
      <c r="J256" s="9" t="n">
        <v>45001</v>
      </c>
    </row>
    <row r="257" customFormat="false" ht="18.7" hidden="false" customHeight="true" outlineLevel="0" collapsed="false">
      <c r="A257" s="8" t="n">
        <v>256</v>
      </c>
      <c r="B257" s="3" t="s">
        <v>634</v>
      </c>
      <c r="C257" s="3" t="s">
        <v>635</v>
      </c>
      <c r="D257" s="3" t="s">
        <v>636</v>
      </c>
      <c r="E257" s="3" t="s">
        <v>154</v>
      </c>
      <c r="F257" s="1" t="n">
        <v>1</v>
      </c>
      <c r="G257" s="1" t="n">
        <v>0</v>
      </c>
      <c r="H257" s="10" t="s">
        <v>4031</v>
      </c>
      <c r="I257" s="9" t="n">
        <v>44986</v>
      </c>
      <c r="J257" s="9" t="n">
        <v>44986</v>
      </c>
    </row>
    <row r="258" customFormat="false" ht="18.7" hidden="false" customHeight="true" outlineLevel="0" collapsed="false">
      <c r="A258" s="8" t="n">
        <v>257</v>
      </c>
      <c r="B258" s="3" t="s">
        <v>3423</v>
      </c>
      <c r="C258" s="3" t="s">
        <v>3424</v>
      </c>
      <c r="D258" s="3" t="s">
        <v>3425</v>
      </c>
      <c r="E258" s="3" t="s">
        <v>154</v>
      </c>
      <c r="F258" s="1" t="n">
        <v>1</v>
      </c>
      <c r="G258" s="1" t="n">
        <v>0</v>
      </c>
      <c r="H258" s="10" t="s">
        <v>4031</v>
      </c>
      <c r="I258" s="9" t="n">
        <v>45302</v>
      </c>
      <c r="J258" s="9" t="n">
        <v>45302</v>
      </c>
    </row>
    <row r="259" customFormat="false" ht="18.7" hidden="false" customHeight="true" outlineLevel="0" collapsed="false">
      <c r="A259" s="8" t="n">
        <v>258</v>
      </c>
      <c r="B259" s="3" t="s">
        <v>3989</v>
      </c>
      <c r="C259" s="3" t="s">
        <v>3990</v>
      </c>
      <c r="D259" s="3" t="s">
        <v>3991</v>
      </c>
      <c r="E259" s="3" t="s">
        <v>154</v>
      </c>
      <c r="F259" s="1" t="n">
        <v>2</v>
      </c>
      <c r="G259" s="1" t="n">
        <v>1</v>
      </c>
      <c r="H259" s="10" t="s">
        <v>4031</v>
      </c>
      <c r="I259" s="9" t="n">
        <v>45399</v>
      </c>
      <c r="J259" s="9" t="n">
        <v>45399</v>
      </c>
    </row>
    <row r="260" customFormat="false" ht="18.7" hidden="false" customHeight="true" outlineLevel="0" collapsed="false">
      <c r="A260" s="8" t="n">
        <v>259</v>
      </c>
      <c r="B260" s="3" t="s">
        <v>1621</v>
      </c>
      <c r="C260" s="3" t="s">
        <v>1622</v>
      </c>
      <c r="D260" s="3" t="s">
        <v>1623</v>
      </c>
      <c r="E260" s="3" t="s">
        <v>154</v>
      </c>
      <c r="F260" s="1" t="n">
        <v>2</v>
      </c>
      <c r="G260" s="1" t="n">
        <v>0</v>
      </c>
      <c r="H260" s="10" t="s">
        <v>4031</v>
      </c>
      <c r="I260" s="9" t="n">
        <v>45103</v>
      </c>
      <c r="J260" s="9" t="n">
        <v>45103</v>
      </c>
    </row>
    <row r="261" customFormat="false" ht="18.7" hidden="false" customHeight="true" outlineLevel="0" collapsed="false">
      <c r="A261" s="8" t="n">
        <v>260</v>
      </c>
      <c r="B261" s="3" t="s">
        <v>3342</v>
      </c>
      <c r="C261" s="3" t="s">
        <v>3343</v>
      </c>
      <c r="D261" s="3" t="s">
        <v>3344</v>
      </c>
      <c r="E261" s="3" t="s">
        <v>154</v>
      </c>
      <c r="F261" s="1" t="n">
        <v>2</v>
      </c>
      <c r="G261" s="1" t="n">
        <v>2</v>
      </c>
      <c r="H261" s="10" t="s">
        <v>4031</v>
      </c>
      <c r="I261" s="9" t="n">
        <v>45299</v>
      </c>
      <c r="J261" s="9" t="n">
        <v>45299</v>
      </c>
    </row>
    <row r="262" customFormat="false" ht="18.7" hidden="false" customHeight="true" outlineLevel="0" collapsed="false">
      <c r="A262" s="8" t="n">
        <v>261</v>
      </c>
      <c r="B262" s="3" t="s">
        <v>393</v>
      </c>
      <c r="C262" s="3" t="s">
        <v>394</v>
      </c>
      <c r="D262" s="3" t="s">
        <v>395</v>
      </c>
      <c r="E262" s="3" t="s">
        <v>154</v>
      </c>
      <c r="F262" s="1" t="n">
        <v>1</v>
      </c>
      <c r="G262" s="1" t="n">
        <v>0</v>
      </c>
      <c r="H262" s="10" t="s">
        <v>4031</v>
      </c>
      <c r="I262" s="9" t="n">
        <v>44965</v>
      </c>
      <c r="J262" s="9" t="n">
        <v>44965</v>
      </c>
    </row>
    <row r="263" customFormat="false" ht="18.7" hidden="false" customHeight="true" outlineLevel="0" collapsed="false">
      <c r="A263" s="8" t="n">
        <v>262</v>
      </c>
      <c r="B263" s="3" t="s">
        <v>736</v>
      </c>
      <c r="C263" s="3" t="s">
        <v>737</v>
      </c>
      <c r="D263" s="3" t="s">
        <v>738</v>
      </c>
      <c r="E263" s="3" t="s">
        <v>154</v>
      </c>
      <c r="F263" s="1" t="n">
        <v>2</v>
      </c>
      <c r="G263" s="1" t="n">
        <v>0</v>
      </c>
      <c r="H263" s="10" t="s">
        <v>4031</v>
      </c>
      <c r="I263" s="9" t="n">
        <v>45000</v>
      </c>
      <c r="J263" s="9" t="n">
        <v>45000</v>
      </c>
    </row>
    <row r="264" customFormat="false" ht="18.7" hidden="false" customHeight="true" outlineLevel="0" collapsed="false">
      <c r="A264" s="8" t="n">
        <v>263</v>
      </c>
      <c r="B264" s="3" t="s">
        <v>1020</v>
      </c>
      <c r="C264" s="3" t="s">
        <v>1021</v>
      </c>
      <c r="D264" s="3" t="s">
        <v>1022</v>
      </c>
      <c r="E264" s="3" t="s">
        <v>154</v>
      </c>
      <c r="F264" s="1" t="n">
        <v>2</v>
      </c>
      <c r="G264" s="1" t="n">
        <v>1</v>
      </c>
      <c r="H264" s="10" t="s">
        <v>4031</v>
      </c>
      <c r="I264" s="9" t="n">
        <v>45035</v>
      </c>
      <c r="J264" s="9" t="n">
        <v>45035</v>
      </c>
    </row>
    <row r="265" customFormat="false" ht="18.7" hidden="false" customHeight="true" outlineLevel="0" collapsed="false">
      <c r="A265" s="8" t="n">
        <v>264</v>
      </c>
      <c r="B265" s="3" t="s">
        <v>3995</v>
      </c>
      <c r="C265" s="3" t="s">
        <v>3996</v>
      </c>
      <c r="D265" s="3" t="s">
        <v>3997</v>
      </c>
      <c r="E265" s="3" t="s">
        <v>154</v>
      </c>
      <c r="F265" s="1" t="n">
        <v>1</v>
      </c>
      <c r="G265" s="1" t="n">
        <v>0</v>
      </c>
      <c r="H265" s="10" t="s">
        <v>4031</v>
      </c>
      <c r="I265" s="9" t="n">
        <v>45400</v>
      </c>
      <c r="J265" s="9" t="n">
        <v>45400</v>
      </c>
    </row>
    <row r="266" customFormat="false" ht="18.7" hidden="false" customHeight="true" outlineLevel="0" collapsed="false">
      <c r="A266" s="8" t="n">
        <v>265</v>
      </c>
      <c r="B266" s="3" t="s">
        <v>3714</v>
      </c>
      <c r="C266" s="3" t="s">
        <v>3715</v>
      </c>
      <c r="D266" s="3" t="s">
        <v>3716</v>
      </c>
      <c r="E266" s="3" t="s">
        <v>154</v>
      </c>
      <c r="F266" s="1" t="n">
        <v>1</v>
      </c>
      <c r="G266" s="1" t="n">
        <v>0</v>
      </c>
      <c r="H266" s="10" t="s">
        <v>4031</v>
      </c>
      <c r="I266" s="9" t="n">
        <v>45337</v>
      </c>
      <c r="J266" s="9" t="n">
        <v>45337</v>
      </c>
    </row>
    <row r="267" customFormat="false" ht="18.7" hidden="false" customHeight="true" outlineLevel="0" collapsed="false">
      <c r="A267" s="8" t="n">
        <v>266</v>
      </c>
      <c r="B267" s="3" t="s">
        <v>1359</v>
      </c>
      <c r="C267" s="3" t="s">
        <v>1360</v>
      </c>
      <c r="D267" s="3" t="s">
        <v>1361</v>
      </c>
      <c r="E267" s="3" t="s">
        <v>154</v>
      </c>
      <c r="F267" s="1" t="n">
        <v>1</v>
      </c>
      <c r="G267" s="1" t="n">
        <v>1</v>
      </c>
      <c r="H267" s="10" t="s">
        <v>4031</v>
      </c>
      <c r="I267" s="9" t="n">
        <v>45072</v>
      </c>
      <c r="J267" s="9" t="n">
        <v>45072</v>
      </c>
    </row>
    <row r="268" customFormat="false" ht="18.7" hidden="false" customHeight="true" outlineLevel="0" collapsed="false">
      <c r="A268" s="8" t="n">
        <v>267</v>
      </c>
      <c r="B268" s="3" t="s">
        <v>1627</v>
      </c>
      <c r="C268" s="3" t="s">
        <v>1628</v>
      </c>
      <c r="D268" s="3" t="s">
        <v>1629</v>
      </c>
      <c r="E268" s="3" t="s">
        <v>154</v>
      </c>
      <c r="F268" s="1" t="n">
        <v>2</v>
      </c>
      <c r="G268" s="1" t="n">
        <v>0</v>
      </c>
      <c r="H268" s="10" t="s">
        <v>4031</v>
      </c>
      <c r="I268" s="9" t="n">
        <v>45103</v>
      </c>
      <c r="J268" s="9" t="n">
        <v>45103</v>
      </c>
    </row>
    <row r="269" customFormat="false" ht="18.7" hidden="false" customHeight="true" outlineLevel="0" collapsed="false">
      <c r="A269" s="8" t="n">
        <v>268</v>
      </c>
      <c r="B269" s="3" t="s">
        <v>179</v>
      </c>
      <c r="C269" s="3" t="s">
        <v>180</v>
      </c>
      <c r="D269" s="3" t="s">
        <v>181</v>
      </c>
      <c r="E269" s="3" t="s">
        <v>154</v>
      </c>
      <c r="F269" s="1" t="n">
        <v>1</v>
      </c>
      <c r="G269" s="1" t="n">
        <v>0</v>
      </c>
      <c r="H269" s="10" t="s">
        <v>4031</v>
      </c>
      <c r="I269" s="9" t="n">
        <v>44949</v>
      </c>
      <c r="J269" s="9" t="n">
        <v>44949</v>
      </c>
    </row>
    <row r="270" customFormat="false" ht="18.7" hidden="false" customHeight="true" outlineLevel="0" collapsed="false">
      <c r="A270" s="8" t="n">
        <v>269</v>
      </c>
      <c r="B270" s="3" t="s">
        <v>3426</v>
      </c>
      <c r="C270" s="3" t="s">
        <v>3427</v>
      </c>
      <c r="D270" s="3" t="s">
        <v>3428</v>
      </c>
      <c r="E270" s="3" t="s">
        <v>154</v>
      </c>
      <c r="F270" s="1" t="n">
        <v>1</v>
      </c>
      <c r="G270" s="1" t="n">
        <v>1</v>
      </c>
      <c r="H270" s="10" t="s">
        <v>4031</v>
      </c>
      <c r="I270" s="9" t="n">
        <v>45302</v>
      </c>
      <c r="J270" s="9" t="n">
        <v>45302</v>
      </c>
    </row>
    <row r="271" customFormat="false" ht="18.7" hidden="false" customHeight="true" outlineLevel="0" collapsed="false">
      <c r="A271" s="8" t="n">
        <v>270</v>
      </c>
      <c r="B271" s="3" t="s">
        <v>3250</v>
      </c>
      <c r="C271" s="3" t="s">
        <v>3251</v>
      </c>
      <c r="D271" s="3" t="s">
        <v>3252</v>
      </c>
      <c r="E271" s="3" t="s">
        <v>154</v>
      </c>
      <c r="F271" s="1" t="n">
        <v>1</v>
      </c>
      <c r="G271" s="1" t="n">
        <v>1</v>
      </c>
      <c r="H271" s="10" t="s">
        <v>4031</v>
      </c>
      <c r="I271" s="9" t="n">
        <v>45293</v>
      </c>
      <c r="J271" s="9" t="n">
        <v>45293</v>
      </c>
    </row>
    <row r="272" customFormat="false" ht="18.7" hidden="false" customHeight="true" outlineLevel="0" collapsed="false">
      <c r="A272" s="8" t="n">
        <v>271</v>
      </c>
      <c r="B272" s="3" t="s">
        <v>3642</v>
      </c>
      <c r="C272" s="3" t="s">
        <v>3643</v>
      </c>
      <c r="D272" s="3" t="s">
        <v>3644</v>
      </c>
      <c r="E272" s="3" t="s">
        <v>154</v>
      </c>
      <c r="F272" s="1" t="n">
        <v>1</v>
      </c>
      <c r="G272" s="1" t="n">
        <v>1</v>
      </c>
      <c r="H272" s="10" t="s">
        <v>4031</v>
      </c>
      <c r="I272" s="9" t="n">
        <v>45329</v>
      </c>
      <c r="J272" s="9" t="n">
        <v>45329</v>
      </c>
    </row>
    <row r="273" customFormat="false" ht="18.7" hidden="false" customHeight="true" outlineLevel="0" collapsed="false">
      <c r="A273" s="8" t="n">
        <v>272</v>
      </c>
      <c r="B273" s="3" t="s">
        <v>2506</v>
      </c>
      <c r="C273" s="3" t="s">
        <v>2507</v>
      </c>
      <c r="D273" s="3" t="s">
        <v>2508</v>
      </c>
      <c r="E273" s="3" t="s">
        <v>154</v>
      </c>
      <c r="F273" s="1" t="n">
        <v>2</v>
      </c>
      <c r="G273" s="1" t="n">
        <v>0</v>
      </c>
      <c r="H273" s="10" t="s">
        <v>4031</v>
      </c>
      <c r="I273" s="9" t="n">
        <v>45211</v>
      </c>
      <c r="J273" s="9" t="n">
        <v>45211</v>
      </c>
    </row>
    <row r="274" customFormat="false" ht="18.7" hidden="false" customHeight="true" outlineLevel="0" collapsed="false">
      <c r="A274" s="8" t="n">
        <v>273</v>
      </c>
      <c r="B274" s="3" t="s">
        <v>3435</v>
      </c>
      <c r="C274" s="3" t="s">
        <v>3436</v>
      </c>
      <c r="D274" s="3" t="s">
        <v>3437</v>
      </c>
      <c r="E274" s="3" t="s">
        <v>154</v>
      </c>
      <c r="F274" s="1" t="n">
        <v>2</v>
      </c>
      <c r="G274" s="1" t="n">
        <v>1</v>
      </c>
      <c r="H274" s="10" t="s">
        <v>4031</v>
      </c>
      <c r="I274" s="9" t="n">
        <v>45302</v>
      </c>
      <c r="J274" s="9" t="n">
        <v>45302</v>
      </c>
    </row>
    <row r="275" customFormat="false" ht="18.7" hidden="false" customHeight="true" outlineLevel="0" collapsed="false">
      <c r="A275" s="8" t="n">
        <v>274</v>
      </c>
      <c r="B275" s="3" t="s">
        <v>3732</v>
      </c>
      <c r="C275" s="3" t="s">
        <v>3733</v>
      </c>
      <c r="D275" s="3" t="s">
        <v>3734</v>
      </c>
      <c r="E275" s="3" t="s">
        <v>154</v>
      </c>
      <c r="F275" s="1" t="n">
        <v>1</v>
      </c>
      <c r="G275" s="1" t="n">
        <v>0</v>
      </c>
      <c r="H275" s="10" t="s">
        <v>4031</v>
      </c>
      <c r="I275" s="9" t="n">
        <v>45338</v>
      </c>
      <c r="J275" s="9" t="n">
        <v>45338</v>
      </c>
    </row>
    <row r="276" customFormat="false" ht="18.7" hidden="false" customHeight="true" outlineLevel="0" collapsed="false">
      <c r="A276" s="8" t="n">
        <v>275</v>
      </c>
      <c r="B276" s="3" t="s">
        <v>958</v>
      </c>
      <c r="C276" s="3" t="s">
        <v>959</v>
      </c>
      <c r="D276" s="3" t="s">
        <v>960</v>
      </c>
      <c r="E276" s="3" t="s">
        <v>154</v>
      </c>
      <c r="F276" s="1" t="n">
        <v>2</v>
      </c>
      <c r="G276" s="1" t="n">
        <v>0</v>
      </c>
      <c r="H276" s="10" t="s">
        <v>4031</v>
      </c>
      <c r="I276" s="9" t="n">
        <v>45022</v>
      </c>
      <c r="J276" s="9" t="n">
        <v>45022</v>
      </c>
    </row>
    <row r="277" customFormat="false" ht="18.7" hidden="false" customHeight="true" outlineLevel="0" collapsed="false">
      <c r="A277" s="8" t="n">
        <v>276</v>
      </c>
      <c r="B277" s="3" t="s">
        <v>3324</v>
      </c>
      <c r="C277" s="3" t="s">
        <v>3325</v>
      </c>
      <c r="D277" s="3" t="s">
        <v>3326</v>
      </c>
      <c r="E277" s="3" t="s">
        <v>154</v>
      </c>
      <c r="F277" s="1" t="n">
        <v>1</v>
      </c>
      <c r="G277" s="1" t="n">
        <v>0</v>
      </c>
      <c r="H277" s="10" t="s">
        <v>4031</v>
      </c>
      <c r="I277" s="9" t="n">
        <v>45296</v>
      </c>
      <c r="J277" s="9" t="n">
        <v>45296</v>
      </c>
    </row>
    <row r="278" customFormat="false" ht="18.7" hidden="false" customHeight="true" outlineLevel="0" collapsed="false">
      <c r="A278" s="8" t="n">
        <v>277</v>
      </c>
      <c r="B278" s="3" t="s">
        <v>3893</v>
      </c>
      <c r="C278" s="3" t="s">
        <v>3894</v>
      </c>
      <c r="D278" s="3" t="s">
        <v>3895</v>
      </c>
      <c r="E278" s="3" t="s">
        <v>154</v>
      </c>
      <c r="F278" s="1" t="n">
        <v>1</v>
      </c>
      <c r="G278" s="1" t="n">
        <v>0</v>
      </c>
      <c r="H278" s="10" t="s">
        <v>4031</v>
      </c>
      <c r="I278" s="9" t="n">
        <v>45363</v>
      </c>
      <c r="J278" s="9" t="n">
        <v>45363</v>
      </c>
    </row>
    <row r="279" customFormat="false" ht="18.7" hidden="false" customHeight="true" outlineLevel="0" collapsed="false">
      <c r="A279" s="8" t="n">
        <v>278</v>
      </c>
      <c r="B279" s="3" t="s">
        <v>239</v>
      </c>
      <c r="C279" s="3" t="s">
        <v>240</v>
      </c>
      <c r="D279" s="3" t="s">
        <v>241</v>
      </c>
      <c r="E279" s="3" t="s">
        <v>154</v>
      </c>
      <c r="F279" s="1" t="n">
        <v>2</v>
      </c>
      <c r="G279" s="1" t="n">
        <v>1</v>
      </c>
      <c r="H279" s="10" t="s">
        <v>4031</v>
      </c>
      <c r="I279" s="9" t="n">
        <v>44951</v>
      </c>
      <c r="J279" s="9" t="n">
        <v>44951</v>
      </c>
    </row>
    <row r="280" customFormat="false" ht="18.7" hidden="false" customHeight="true" outlineLevel="0" collapsed="false">
      <c r="A280" s="8" t="n">
        <v>279</v>
      </c>
      <c r="B280" s="3" t="s">
        <v>673</v>
      </c>
      <c r="C280" s="3" t="s">
        <v>674</v>
      </c>
      <c r="D280" s="3" t="s">
        <v>675</v>
      </c>
      <c r="E280" s="3" t="s">
        <v>154</v>
      </c>
      <c r="F280" s="1" t="n">
        <v>2</v>
      </c>
      <c r="G280" s="1" t="n">
        <v>1</v>
      </c>
      <c r="H280" s="10" t="s">
        <v>4031</v>
      </c>
      <c r="I280" s="9" t="n">
        <v>44988</v>
      </c>
      <c r="J280" s="9" t="n">
        <v>44988</v>
      </c>
    </row>
    <row r="281" customFormat="false" ht="18.7" hidden="false" customHeight="true" outlineLevel="0" collapsed="false">
      <c r="A281" s="8" t="n">
        <v>280</v>
      </c>
      <c r="B281" s="3" t="s">
        <v>3277</v>
      </c>
      <c r="C281" s="3" t="s">
        <v>3278</v>
      </c>
      <c r="D281" s="3" t="s">
        <v>3279</v>
      </c>
      <c r="E281" s="3" t="s">
        <v>154</v>
      </c>
      <c r="F281" s="1" t="n">
        <v>2</v>
      </c>
      <c r="G281" s="1" t="n">
        <v>0</v>
      </c>
      <c r="H281" s="10" t="s">
        <v>4031</v>
      </c>
      <c r="I281" s="9" t="n">
        <v>45294</v>
      </c>
      <c r="J281" s="9" t="n">
        <v>45294</v>
      </c>
    </row>
    <row r="282" customFormat="false" ht="18.7" hidden="false" customHeight="true" outlineLevel="0" collapsed="false">
      <c r="A282" s="8" t="n">
        <v>281</v>
      </c>
      <c r="B282" s="3" t="s">
        <v>2053</v>
      </c>
      <c r="C282" s="3" t="s">
        <v>2054</v>
      </c>
      <c r="D282" s="3" t="s">
        <v>2055</v>
      </c>
      <c r="E282" s="3" t="s">
        <v>154</v>
      </c>
      <c r="F282" s="1" t="n">
        <v>2</v>
      </c>
      <c r="G282" s="1" t="n">
        <v>0</v>
      </c>
      <c r="H282" s="10" t="s">
        <v>4031</v>
      </c>
      <c r="I282" s="9" t="n">
        <v>45127</v>
      </c>
      <c r="J282" s="9" t="n">
        <v>45127</v>
      </c>
    </row>
    <row r="283" customFormat="false" ht="18.7" hidden="false" customHeight="true" outlineLevel="0" collapsed="false">
      <c r="A283" s="8" t="n">
        <v>282</v>
      </c>
      <c r="B283" s="3" t="s">
        <v>1350</v>
      </c>
      <c r="C283" s="3" t="s">
        <v>1351</v>
      </c>
      <c r="D283" s="3" t="s">
        <v>1352</v>
      </c>
      <c r="E283" s="3" t="s">
        <v>154</v>
      </c>
      <c r="F283" s="1" t="n">
        <v>1</v>
      </c>
      <c r="G283" s="1" t="n">
        <v>0</v>
      </c>
      <c r="H283" s="10" t="s">
        <v>4031</v>
      </c>
      <c r="I283" s="9" t="n">
        <v>45072</v>
      </c>
      <c r="J283" s="9" t="n">
        <v>45072</v>
      </c>
    </row>
    <row r="284" customFormat="false" ht="18.7" hidden="false" customHeight="true" outlineLevel="0" collapsed="false">
      <c r="A284" s="8" t="n">
        <v>283</v>
      </c>
      <c r="B284" s="3" t="s">
        <v>197</v>
      </c>
      <c r="C284" s="3" t="s">
        <v>198</v>
      </c>
      <c r="D284" s="3" t="s">
        <v>199</v>
      </c>
      <c r="E284" s="3" t="s">
        <v>154</v>
      </c>
      <c r="F284" s="1" t="n">
        <v>2</v>
      </c>
      <c r="G284" s="1" t="n">
        <v>2</v>
      </c>
      <c r="H284" s="10" t="s">
        <v>4031</v>
      </c>
      <c r="I284" s="9" t="n">
        <v>44950</v>
      </c>
      <c r="J284" s="9" t="n">
        <v>44950</v>
      </c>
    </row>
    <row r="285" customFormat="false" ht="18.7" hidden="false" customHeight="true" outlineLevel="0" collapsed="false">
      <c r="A285" s="8" t="n">
        <v>284</v>
      </c>
      <c r="B285" s="3" t="s">
        <v>2013</v>
      </c>
      <c r="C285" s="3" t="s">
        <v>198</v>
      </c>
      <c r="D285" s="3" t="s">
        <v>2014</v>
      </c>
      <c r="E285" s="3" t="s">
        <v>154</v>
      </c>
      <c r="F285" s="1" t="n">
        <v>2</v>
      </c>
      <c r="G285" s="1" t="n">
        <v>0</v>
      </c>
      <c r="H285" s="10" t="s">
        <v>4031</v>
      </c>
      <c r="I285" s="9" t="n">
        <v>45124</v>
      </c>
      <c r="J285" s="9" t="n">
        <v>45124</v>
      </c>
    </row>
    <row r="286" customFormat="false" ht="18.7" hidden="false" customHeight="true" outlineLevel="0" collapsed="false">
      <c r="A286" s="8" t="n">
        <v>285</v>
      </c>
      <c r="B286" s="3" t="s">
        <v>3738</v>
      </c>
      <c r="C286" s="3" t="s">
        <v>3739</v>
      </c>
      <c r="D286" s="3" t="s">
        <v>3740</v>
      </c>
      <c r="E286" s="3" t="s">
        <v>154</v>
      </c>
      <c r="F286" s="1" t="n">
        <v>1</v>
      </c>
      <c r="G286" s="1" t="n">
        <v>1</v>
      </c>
      <c r="H286" s="10" t="s">
        <v>4031</v>
      </c>
      <c r="I286" s="9" t="n">
        <v>45338</v>
      </c>
      <c r="J286" s="9" t="n">
        <v>45338</v>
      </c>
    </row>
    <row r="287" customFormat="false" ht="18.7" hidden="false" customHeight="true" outlineLevel="0" collapsed="false">
      <c r="A287" s="8" t="n">
        <v>286</v>
      </c>
      <c r="B287" s="3" t="s">
        <v>2007</v>
      </c>
      <c r="C287" s="3" t="s">
        <v>2008</v>
      </c>
      <c r="D287" s="3" t="s">
        <v>2009</v>
      </c>
      <c r="E287" s="3" t="s">
        <v>154</v>
      </c>
      <c r="F287" s="1" t="n">
        <v>3</v>
      </c>
      <c r="G287" s="1" t="n">
        <v>1</v>
      </c>
      <c r="H287" s="10" t="s">
        <v>4031</v>
      </c>
      <c r="I287" s="9" t="n">
        <v>45124</v>
      </c>
      <c r="J287" s="9" t="n">
        <v>45302</v>
      </c>
    </row>
    <row r="288" customFormat="false" ht="18.7" hidden="false" customHeight="true" outlineLevel="0" collapsed="false">
      <c r="A288" s="8" t="n">
        <v>287</v>
      </c>
      <c r="B288" s="3" t="s">
        <v>1633</v>
      </c>
      <c r="C288" s="3" t="s">
        <v>1634</v>
      </c>
      <c r="D288" s="3" t="s">
        <v>1635</v>
      </c>
      <c r="E288" s="3" t="s">
        <v>154</v>
      </c>
      <c r="F288" s="1" t="n">
        <v>5</v>
      </c>
      <c r="G288" s="1" t="n">
        <v>3</v>
      </c>
      <c r="H288" s="10" t="s">
        <v>4031</v>
      </c>
      <c r="I288" s="9" t="n">
        <v>45104</v>
      </c>
      <c r="J288" s="9" t="n">
        <v>45208</v>
      </c>
    </row>
    <row r="289" customFormat="false" ht="18.7" hidden="false" customHeight="true" outlineLevel="0" collapsed="false">
      <c r="A289" s="8" t="n">
        <v>288</v>
      </c>
      <c r="B289" s="3" t="s">
        <v>2122</v>
      </c>
      <c r="C289" s="3" t="s">
        <v>2123</v>
      </c>
      <c r="D289" s="3" t="s">
        <v>2124</v>
      </c>
      <c r="E289" s="3" t="s">
        <v>154</v>
      </c>
      <c r="F289" s="1" t="n">
        <v>1</v>
      </c>
      <c r="G289" s="1" t="n">
        <v>1</v>
      </c>
      <c r="H289" s="10" t="s">
        <v>4031</v>
      </c>
      <c r="I289" s="9" t="n">
        <v>45142</v>
      </c>
      <c r="J289" s="9" t="n">
        <v>45142</v>
      </c>
    </row>
    <row r="290" customFormat="false" ht="18.7" hidden="false" customHeight="true" outlineLevel="0" collapsed="false">
      <c r="A290" s="8" t="n">
        <v>289</v>
      </c>
      <c r="B290" s="3" t="s">
        <v>2488</v>
      </c>
      <c r="C290" s="3" t="s">
        <v>2489</v>
      </c>
      <c r="D290" s="3" t="s">
        <v>2490</v>
      </c>
      <c r="E290" s="3" t="s">
        <v>154</v>
      </c>
      <c r="F290" s="1" t="n">
        <v>2</v>
      </c>
      <c r="G290" s="1" t="n">
        <v>0</v>
      </c>
      <c r="H290" s="10" t="s">
        <v>4031</v>
      </c>
      <c r="I290" s="9" t="n">
        <v>45209</v>
      </c>
      <c r="J290" s="9" t="n">
        <v>45209</v>
      </c>
    </row>
    <row r="291" customFormat="false" ht="18.7" hidden="false" customHeight="true" outlineLevel="0" collapsed="false">
      <c r="A291" s="8" t="n">
        <v>290</v>
      </c>
      <c r="B291" s="3" t="s">
        <v>3441</v>
      </c>
      <c r="C291" s="3" t="s">
        <v>3442</v>
      </c>
      <c r="D291" s="3" t="s">
        <v>3443</v>
      </c>
      <c r="E291" s="3" t="s">
        <v>154</v>
      </c>
      <c r="F291" s="1" t="n">
        <v>2</v>
      </c>
      <c r="G291" s="1" t="n">
        <v>1</v>
      </c>
      <c r="H291" s="10" t="s">
        <v>4031</v>
      </c>
      <c r="I291" s="9" t="n">
        <v>45302</v>
      </c>
      <c r="J291" s="9" t="n">
        <v>45302</v>
      </c>
    </row>
    <row r="292" customFormat="false" ht="18.7" hidden="false" customHeight="true" outlineLevel="0" collapsed="false">
      <c r="A292" s="8" t="n">
        <v>291</v>
      </c>
      <c r="B292" s="3" t="s">
        <v>3378</v>
      </c>
      <c r="C292" s="3" t="s">
        <v>3379</v>
      </c>
      <c r="D292" s="3" t="s">
        <v>3380</v>
      </c>
      <c r="E292" s="3" t="s">
        <v>154</v>
      </c>
      <c r="F292" s="1" t="n">
        <v>2</v>
      </c>
      <c r="G292" s="1" t="n">
        <v>2</v>
      </c>
      <c r="H292" s="10" t="s">
        <v>4031</v>
      </c>
      <c r="I292" s="9" t="n">
        <v>45300</v>
      </c>
      <c r="J292" s="9" t="n">
        <v>45300</v>
      </c>
    </row>
    <row r="293" customFormat="false" ht="18.7" hidden="false" customHeight="true" outlineLevel="0" collapsed="false">
      <c r="A293" s="8" t="n">
        <v>292</v>
      </c>
      <c r="B293" s="3" t="s">
        <v>588</v>
      </c>
      <c r="C293" s="3" t="s">
        <v>589</v>
      </c>
      <c r="D293" s="3" t="s">
        <v>590</v>
      </c>
      <c r="E293" s="3" t="s">
        <v>154</v>
      </c>
      <c r="F293" s="1" t="n">
        <v>2</v>
      </c>
      <c r="G293" s="1" t="n">
        <v>0</v>
      </c>
      <c r="H293" s="10" t="s">
        <v>4031</v>
      </c>
      <c r="I293" s="9" t="n">
        <v>44984</v>
      </c>
      <c r="J293" s="9" t="n">
        <v>44984</v>
      </c>
    </row>
    <row r="294" customFormat="false" ht="18.7" hidden="false" customHeight="true" outlineLevel="0" collapsed="false">
      <c r="A294" s="8" t="n">
        <v>293</v>
      </c>
      <c r="B294" s="3" t="s">
        <v>664</v>
      </c>
      <c r="C294" s="3" t="s">
        <v>665</v>
      </c>
      <c r="D294" s="3" t="s">
        <v>666</v>
      </c>
      <c r="E294" s="3" t="s">
        <v>154</v>
      </c>
      <c r="F294" s="1" t="n">
        <v>1</v>
      </c>
      <c r="G294" s="1" t="n">
        <v>1</v>
      </c>
      <c r="H294" s="10" t="s">
        <v>4031</v>
      </c>
      <c r="I294" s="9" t="n">
        <v>44987</v>
      </c>
      <c r="J294" s="9" t="n">
        <v>44987</v>
      </c>
    </row>
    <row r="295" customFormat="false" ht="18.7" hidden="false" customHeight="true" outlineLevel="0" collapsed="false">
      <c r="A295" s="8" t="n">
        <v>294</v>
      </c>
      <c r="B295" s="3" t="s">
        <v>3645</v>
      </c>
      <c r="C295" s="3" t="s">
        <v>3646</v>
      </c>
      <c r="D295" s="3" t="s">
        <v>3647</v>
      </c>
      <c r="E295" s="3" t="s">
        <v>154</v>
      </c>
      <c r="F295" s="1" t="n">
        <v>2</v>
      </c>
      <c r="G295" s="1" t="n">
        <v>0</v>
      </c>
      <c r="H295" s="10" t="s">
        <v>4031</v>
      </c>
      <c r="I295" s="9" t="n">
        <v>45329</v>
      </c>
      <c r="J295" s="9" t="n">
        <v>45329</v>
      </c>
    </row>
    <row r="296" customFormat="false" ht="18.7" hidden="false" customHeight="true" outlineLevel="0" collapsed="false">
      <c r="A296" s="8" t="n">
        <v>295</v>
      </c>
      <c r="B296" s="3" t="s">
        <v>2500</v>
      </c>
      <c r="C296" s="3" t="s">
        <v>2501</v>
      </c>
      <c r="D296" s="3" t="s">
        <v>2502</v>
      </c>
      <c r="E296" s="3" t="s">
        <v>154</v>
      </c>
      <c r="F296" s="1" t="n">
        <v>2</v>
      </c>
      <c r="G296" s="1" t="n">
        <v>0</v>
      </c>
      <c r="H296" s="10" t="s">
        <v>4031</v>
      </c>
      <c r="I296" s="9" t="n">
        <v>45211</v>
      </c>
      <c r="J296" s="9" t="n">
        <v>45211</v>
      </c>
    </row>
    <row r="297" customFormat="false" ht="18.7" hidden="false" customHeight="true" outlineLevel="0" collapsed="false">
      <c r="A297" s="8" t="n">
        <v>296</v>
      </c>
      <c r="B297" s="3" t="s">
        <v>604</v>
      </c>
      <c r="C297" s="3" t="s">
        <v>605</v>
      </c>
      <c r="D297" s="3" t="s">
        <v>606</v>
      </c>
      <c r="E297" s="3" t="s">
        <v>154</v>
      </c>
      <c r="F297" s="1" t="n">
        <v>1</v>
      </c>
      <c r="G297" s="1" t="n">
        <v>0</v>
      </c>
      <c r="H297" s="10" t="s">
        <v>4031</v>
      </c>
      <c r="I297" s="9" t="n">
        <v>44985</v>
      </c>
      <c r="J297" s="9" t="n">
        <v>44985</v>
      </c>
    </row>
    <row r="298" customFormat="false" ht="18.7" hidden="false" customHeight="true" outlineLevel="0" collapsed="false">
      <c r="A298" s="8" t="n">
        <v>297</v>
      </c>
      <c r="B298" s="3" t="s">
        <v>151</v>
      </c>
      <c r="C298" s="3" t="s">
        <v>152</v>
      </c>
      <c r="D298" s="3" t="s">
        <v>153</v>
      </c>
      <c r="E298" s="3" t="s">
        <v>154</v>
      </c>
      <c r="F298" s="1" t="n">
        <v>2</v>
      </c>
      <c r="G298" s="1" t="n">
        <v>1</v>
      </c>
      <c r="H298" s="10" t="s">
        <v>4031</v>
      </c>
      <c r="I298" s="9" t="n">
        <v>44949</v>
      </c>
      <c r="J298" s="9" t="n">
        <v>44949</v>
      </c>
    </row>
    <row r="299" customFormat="false" ht="18.7" hidden="false" customHeight="true" outlineLevel="0" collapsed="false">
      <c r="A299" s="8" t="n">
        <v>298</v>
      </c>
      <c r="B299" s="3" t="s">
        <v>773</v>
      </c>
      <c r="C299" s="3" t="s">
        <v>774</v>
      </c>
      <c r="D299" s="3" t="s">
        <v>775</v>
      </c>
      <c r="E299" s="3" t="s">
        <v>154</v>
      </c>
      <c r="F299" s="1" t="n">
        <v>2</v>
      </c>
      <c r="G299" s="1" t="n">
        <v>0</v>
      </c>
      <c r="H299" s="10" t="s">
        <v>4031</v>
      </c>
      <c r="I299" s="9" t="n">
        <v>45002</v>
      </c>
      <c r="J299" s="9" t="n">
        <v>45002</v>
      </c>
    </row>
    <row r="300" customFormat="false" ht="18.7" hidden="false" customHeight="true" outlineLevel="0" collapsed="false">
      <c r="A300" s="8" t="n">
        <v>299</v>
      </c>
      <c r="B300" s="3" t="s">
        <v>3402</v>
      </c>
      <c r="C300" s="3" t="s">
        <v>3403</v>
      </c>
      <c r="D300" s="3" t="s">
        <v>3404</v>
      </c>
      <c r="E300" s="3" t="s">
        <v>154</v>
      </c>
      <c r="F300" s="1" t="n">
        <v>1</v>
      </c>
      <c r="G300" s="1" t="n">
        <v>0</v>
      </c>
      <c r="H300" s="10" t="s">
        <v>4031</v>
      </c>
      <c r="I300" s="9" t="n">
        <v>45301</v>
      </c>
      <c r="J300" s="9" t="n">
        <v>45301</v>
      </c>
    </row>
    <row r="301" customFormat="false" ht="18.7" hidden="false" customHeight="true" outlineLevel="0" collapsed="false">
      <c r="A301" s="8" t="n">
        <v>300</v>
      </c>
      <c r="B301" s="3" t="s">
        <v>3723</v>
      </c>
      <c r="C301" s="3" t="s">
        <v>3724</v>
      </c>
      <c r="D301" s="3" t="s">
        <v>3725</v>
      </c>
      <c r="E301" s="3" t="s">
        <v>154</v>
      </c>
      <c r="F301" s="1" t="n">
        <v>2</v>
      </c>
      <c r="G301" s="1" t="n">
        <v>1</v>
      </c>
      <c r="H301" s="10" t="s">
        <v>4031</v>
      </c>
      <c r="I301" s="9" t="n">
        <v>45337</v>
      </c>
      <c r="J301" s="9" t="n">
        <v>45337</v>
      </c>
    </row>
    <row r="302" customFormat="false" ht="18.7" hidden="false" customHeight="true" outlineLevel="0" collapsed="false">
      <c r="A302" s="8" t="n">
        <v>301</v>
      </c>
      <c r="B302" s="3" t="s">
        <v>203</v>
      </c>
      <c r="C302" s="3" t="s">
        <v>204</v>
      </c>
      <c r="D302" s="3" t="s">
        <v>205</v>
      </c>
      <c r="E302" s="3" t="s">
        <v>154</v>
      </c>
      <c r="F302" s="1" t="n">
        <v>1</v>
      </c>
      <c r="G302" s="1" t="n">
        <v>1</v>
      </c>
      <c r="H302" s="10" t="s">
        <v>4031</v>
      </c>
      <c r="I302" s="9" t="n">
        <v>44950</v>
      </c>
      <c r="J302" s="9" t="n">
        <v>44950</v>
      </c>
    </row>
    <row r="303" customFormat="false" ht="18.7" hidden="false" customHeight="true" outlineLevel="0" collapsed="false">
      <c r="A303" s="8" t="n">
        <v>302</v>
      </c>
      <c r="B303" s="3" t="s">
        <v>724</v>
      </c>
      <c r="C303" s="3" t="s">
        <v>725</v>
      </c>
      <c r="D303" s="3" t="s">
        <v>726</v>
      </c>
      <c r="E303" s="3" t="s">
        <v>154</v>
      </c>
      <c r="F303" s="1" t="n">
        <v>2</v>
      </c>
      <c r="G303" s="1" t="n">
        <v>0</v>
      </c>
      <c r="H303" s="10" t="s">
        <v>4031</v>
      </c>
      <c r="I303" s="9" t="n">
        <v>44999</v>
      </c>
      <c r="J303" s="9" t="n">
        <v>44999</v>
      </c>
    </row>
    <row r="304" customFormat="false" ht="18.7" hidden="false" customHeight="true" outlineLevel="0" collapsed="false">
      <c r="A304" s="8" t="n">
        <v>303</v>
      </c>
      <c r="B304" s="3" t="s">
        <v>2503</v>
      </c>
      <c r="C304" s="3" t="s">
        <v>2504</v>
      </c>
      <c r="D304" s="3" t="s">
        <v>2505</v>
      </c>
      <c r="E304" s="3" t="s">
        <v>154</v>
      </c>
      <c r="F304" s="1" t="n">
        <v>1</v>
      </c>
      <c r="G304" s="1" t="n">
        <v>1</v>
      </c>
      <c r="H304" s="10" t="s">
        <v>4031</v>
      </c>
      <c r="I304" s="9" t="n">
        <v>45211</v>
      </c>
      <c r="J304" s="9" t="n">
        <v>45211</v>
      </c>
    </row>
    <row r="305" customFormat="false" ht="18.7" hidden="false" customHeight="true" outlineLevel="0" collapsed="false">
      <c r="A305" s="8" t="n">
        <v>304</v>
      </c>
      <c r="B305" s="3" t="s">
        <v>1023</v>
      </c>
      <c r="C305" s="3" t="s">
        <v>1024</v>
      </c>
      <c r="D305" s="3" t="s">
        <v>1025</v>
      </c>
      <c r="E305" s="3" t="s">
        <v>154</v>
      </c>
      <c r="F305" s="1" t="n">
        <v>2</v>
      </c>
      <c r="G305" s="1" t="n">
        <v>0</v>
      </c>
      <c r="H305" s="10" t="s">
        <v>4031</v>
      </c>
      <c r="I305" s="9" t="n">
        <v>45035</v>
      </c>
      <c r="J305" s="9" t="n">
        <v>45035</v>
      </c>
    </row>
    <row r="306" customFormat="false" ht="18.7" hidden="false" customHeight="true" outlineLevel="0" collapsed="false">
      <c r="A306" s="8" t="n">
        <v>305</v>
      </c>
      <c r="B306" s="3" t="s">
        <v>3321</v>
      </c>
      <c r="C306" s="3" t="s">
        <v>3322</v>
      </c>
      <c r="D306" s="3" t="s">
        <v>3323</v>
      </c>
      <c r="E306" s="3" t="s">
        <v>154</v>
      </c>
      <c r="F306" s="1" t="n">
        <v>1</v>
      </c>
      <c r="G306" s="1" t="n">
        <v>1</v>
      </c>
      <c r="H306" s="10" t="s">
        <v>4031</v>
      </c>
      <c r="I306" s="9" t="n">
        <v>45296</v>
      </c>
      <c r="J306" s="9" t="n">
        <v>45296</v>
      </c>
    </row>
    <row r="307" customFormat="false" ht="18.7" hidden="false" customHeight="true" outlineLevel="0" collapsed="false">
      <c r="A307" s="8" t="n">
        <v>306</v>
      </c>
      <c r="B307" s="3" t="s">
        <v>3961</v>
      </c>
      <c r="C307" s="3" t="s">
        <v>3962</v>
      </c>
      <c r="D307" s="3" t="s">
        <v>3963</v>
      </c>
      <c r="E307" s="3" t="s">
        <v>154</v>
      </c>
      <c r="F307" s="1" t="n">
        <v>4</v>
      </c>
      <c r="G307" s="1" t="n">
        <v>3</v>
      </c>
      <c r="H307" s="10" t="s">
        <v>4031</v>
      </c>
      <c r="I307" s="9" t="n">
        <v>45398</v>
      </c>
      <c r="J307" s="9" t="n">
        <v>45401</v>
      </c>
    </row>
    <row r="308" customFormat="false" ht="18.7" hidden="false" customHeight="true" outlineLevel="0" collapsed="false">
      <c r="A308" s="8" t="n">
        <v>307</v>
      </c>
      <c r="B308" s="3" t="s">
        <v>3253</v>
      </c>
      <c r="C308" s="3" t="s">
        <v>3254</v>
      </c>
      <c r="D308" s="3" t="s">
        <v>3255</v>
      </c>
      <c r="E308" s="3" t="s">
        <v>154</v>
      </c>
      <c r="F308" s="1" t="n">
        <v>2</v>
      </c>
      <c r="G308" s="1" t="n">
        <v>0</v>
      </c>
      <c r="H308" s="10" t="s">
        <v>4031</v>
      </c>
      <c r="I308" s="9" t="n">
        <v>45293</v>
      </c>
      <c r="J308" s="9" t="n">
        <v>45293</v>
      </c>
    </row>
    <row r="309" customFormat="false" ht="18.7" hidden="false" customHeight="true" outlineLevel="0" collapsed="false">
      <c r="A309" s="8" t="n">
        <v>308</v>
      </c>
      <c r="B309" s="3" t="s">
        <v>3170</v>
      </c>
      <c r="C309" s="3" t="s">
        <v>3171</v>
      </c>
      <c r="D309" s="3" t="s">
        <v>3172</v>
      </c>
      <c r="E309" s="3" t="s">
        <v>154</v>
      </c>
      <c r="F309" s="1" t="n">
        <v>4</v>
      </c>
      <c r="G309" s="1" t="n">
        <v>2</v>
      </c>
      <c r="H309" s="10" t="s">
        <v>4031</v>
      </c>
      <c r="I309" s="9" t="n">
        <v>45278</v>
      </c>
      <c r="J309" s="9" t="n">
        <v>45280</v>
      </c>
    </row>
    <row r="310" customFormat="false" ht="18.7" hidden="false" customHeight="true" outlineLevel="0" collapsed="false">
      <c r="A310" s="8" t="n">
        <v>309</v>
      </c>
      <c r="B310" s="3" t="s">
        <v>2835</v>
      </c>
      <c r="C310" s="3" t="s">
        <v>762</v>
      </c>
      <c r="D310" s="3" t="s">
        <v>763</v>
      </c>
      <c r="E310" s="3" t="s">
        <v>154</v>
      </c>
      <c r="F310" s="1" t="n">
        <v>2</v>
      </c>
      <c r="G310" s="1" t="n">
        <v>0</v>
      </c>
      <c r="H310" s="10" t="s">
        <v>4031</v>
      </c>
      <c r="I310" s="9" t="n">
        <v>45250</v>
      </c>
      <c r="J310" s="9" t="n">
        <v>45250</v>
      </c>
    </row>
    <row r="311" customFormat="false" ht="18.7" hidden="false" customHeight="true" outlineLevel="0" collapsed="false">
      <c r="A311" s="8" t="n">
        <v>310</v>
      </c>
      <c r="B311" s="3" t="s">
        <v>761</v>
      </c>
      <c r="C311" s="3" t="s">
        <v>762</v>
      </c>
      <c r="D311" s="3" t="s">
        <v>763</v>
      </c>
      <c r="E311" s="3" t="s">
        <v>154</v>
      </c>
      <c r="F311" s="1" t="n">
        <v>2</v>
      </c>
      <c r="G311" s="1" t="n">
        <v>0</v>
      </c>
      <c r="H311" s="10" t="s">
        <v>4031</v>
      </c>
      <c r="I311" s="9" t="n">
        <v>45001</v>
      </c>
      <c r="J311" s="9" t="n">
        <v>45001</v>
      </c>
    </row>
    <row r="312" customFormat="false" ht="18.7" hidden="false" customHeight="true" outlineLevel="0" collapsed="false">
      <c r="A312" s="8" t="n">
        <v>311</v>
      </c>
      <c r="B312" s="3" t="s">
        <v>356</v>
      </c>
      <c r="C312" s="3" t="s">
        <v>357</v>
      </c>
      <c r="D312" s="3" t="s">
        <v>358</v>
      </c>
      <c r="E312" s="3" t="s">
        <v>154</v>
      </c>
      <c r="F312" s="1" t="n">
        <v>2</v>
      </c>
      <c r="G312" s="1" t="n">
        <v>2</v>
      </c>
      <c r="H312" s="10" t="s">
        <v>4031</v>
      </c>
      <c r="I312" s="9" t="n">
        <v>44963</v>
      </c>
      <c r="J312" s="9" t="n">
        <v>44963</v>
      </c>
    </row>
    <row r="313" customFormat="false" ht="18.7" hidden="false" customHeight="true" outlineLevel="0" collapsed="false">
      <c r="A313" s="8" t="n">
        <v>312</v>
      </c>
      <c r="B313" s="3" t="s">
        <v>2790</v>
      </c>
      <c r="C313" s="3" t="s">
        <v>2791</v>
      </c>
      <c r="D313" s="3" t="s">
        <v>2792</v>
      </c>
      <c r="E313" s="3" t="s">
        <v>154</v>
      </c>
      <c r="F313" s="1" t="n">
        <v>1</v>
      </c>
      <c r="G313" s="1" t="n">
        <v>1</v>
      </c>
      <c r="H313" s="10" t="s">
        <v>4031</v>
      </c>
      <c r="I313" s="9" t="n">
        <v>45244</v>
      </c>
      <c r="J313" s="9" t="n">
        <v>45244</v>
      </c>
    </row>
    <row r="314" customFormat="false" ht="18.7" hidden="false" customHeight="true" outlineLevel="0" collapsed="false">
      <c r="A314" s="8" t="n">
        <v>313</v>
      </c>
      <c r="B314" s="3" t="s">
        <v>579</v>
      </c>
      <c r="C314" s="3" t="s">
        <v>580</v>
      </c>
      <c r="D314" s="3" t="s">
        <v>581</v>
      </c>
      <c r="E314" s="3" t="s">
        <v>154</v>
      </c>
      <c r="F314" s="1" t="n">
        <v>2</v>
      </c>
      <c r="G314" s="1" t="n">
        <v>2</v>
      </c>
      <c r="H314" s="10" t="s">
        <v>4031</v>
      </c>
      <c r="I314" s="9" t="n">
        <v>44984</v>
      </c>
      <c r="J314" s="9" t="n">
        <v>44984</v>
      </c>
    </row>
    <row r="315" customFormat="false" ht="18.7" hidden="false" customHeight="true" outlineLevel="0" collapsed="false">
      <c r="A315" s="8" t="n">
        <v>314</v>
      </c>
      <c r="B315" s="3" t="s">
        <v>2494</v>
      </c>
      <c r="C315" s="3" t="s">
        <v>2495</v>
      </c>
      <c r="D315" s="3" t="s">
        <v>2496</v>
      </c>
      <c r="E315" s="3" t="s">
        <v>154</v>
      </c>
      <c r="F315" s="1" t="n">
        <v>2</v>
      </c>
      <c r="G315" s="1" t="n">
        <v>0</v>
      </c>
      <c r="H315" s="10" t="s">
        <v>4031</v>
      </c>
      <c r="I315" s="9" t="n">
        <v>45210</v>
      </c>
      <c r="J315" s="9" t="n">
        <v>45210</v>
      </c>
    </row>
    <row r="316" customFormat="false" ht="18.7" hidden="false" customHeight="true" outlineLevel="0" collapsed="false">
      <c r="A316" s="8" t="n">
        <v>315</v>
      </c>
      <c r="B316" s="3" t="s">
        <v>776</v>
      </c>
      <c r="C316" s="3" t="s">
        <v>777</v>
      </c>
      <c r="D316" s="3" t="s">
        <v>778</v>
      </c>
      <c r="E316" s="3" t="s">
        <v>154</v>
      </c>
      <c r="F316" s="1" t="n">
        <v>2</v>
      </c>
      <c r="G316" s="1" t="n">
        <v>0</v>
      </c>
      <c r="H316" s="10" t="s">
        <v>4031</v>
      </c>
      <c r="I316" s="9" t="n">
        <v>45002</v>
      </c>
      <c r="J316" s="9" t="n">
        <v>45002</v>
      </c>
    </row>
    <row r="317" customFormat="false" ht="18.7" hidden="false" customHeight="true" outlineLevel="0" collapsed="false">
      <c r="A317" s="8" t="n">
        <v>316</v>
      </c>
      <c r="B317" s="3" t="s">
        <v>2038</v>
      </c>
      <c r="C317" s="3" t="s">
        <v>2039</v>
      </c>
      <c r="D317" s="3" t="s">
        <v>2040</v>
      </c>
      <c r="E317" s="3" t="s">
        <v>154</v>
      </c>
      <c r="F317" s="1" t="n">
        <v>1</v>
      </c>
      <c r="G317" s="1" t="n">
        <v>0</v>
      </c>
      <c r="H317" s="10" t="s">
        <v>4031</v>
      </c>
      <c r="I317" s="9" t="n">
        <v>45125</v>
      </c>
      <c r="J317" s="9" t="n">
        <v>45125</v>
      </c>
    </row>
    <row r="318" customFormat="false" ht="18.7" hidden="false" customHeight="true" outlineLevel="0" collapsed="false">
      <c r="A318" s="8" t="n">
        <v>317</v>
      </c>
      <c r="B318" s="3" t="s">
        <v>2419</v>
      </c>
      <c r="C318" s="3" t="s">
        <v>2420</v>
      </c>
      <c r="D318" s="3" t="s">
        <v>2421</v>
      </c>
      <c r="E318" s="3" t="s">
        <v>154</v>
      </c>
      <c r="F318" s="1" t="n">
        <v>1</v>
      </c>
      <c r="G318" s="1" t="n">
        <v>1</v>
      </c>
      <c r="H318" s="10" t="s">
        <v>4031</v>
      </c>
      <c r="I318" s="9" t="n">
        <v>45181</v>
      </c>
      <c r="J318" s="9" t="n">
        <v>45181</v>
      </c>
    </row>
    <row r="319" customFormat="false" ht="18.7" hidden="false" customHeight="true" outlineLevel="0" collapsed="false">
      <c r="A319" s="8" t="n">
        <v>318</v>
      </c>
      <c r="B319" s="3" t="s">
        <v>3890</v>
      </c>
      <c r="C319" s="3" t="s">
        <v>3891</v>
      </c>
      <c r="D319" s="3" t="s">
        <v>3892</v>
      </c>
      <c r="E319" s="3" t="s">
        <v>154</v>
      </c>
      <c r="F319" s="1" t="n">
        <v>2</v>
      </c>
      <c r="G319" s="1" t="n">
        <v>1</v>
      </c>
      <c r="H319" s="10" t="s">
        <v>4031</v>
      </c>
      <c r="I319" s="9" t="n">
        <v>45363</v>
      </c>
      <c r="J319" s="9" t="n">
        <v>45363</v>
      </c>
    </row>
    <row r="320" customFormat="false" ht="18.7" hidden="false" customHeight="true" outlineLevel="0" collapsed="false">
      <c r="A320" s="8" t="n">
        <v>319</v>
      </c>
      <c r="B320" s="3" t="s">
        <v>1014</v>
      </c>
      <c r="C320" s="3" t="s">
        <v>1015</v>
      </c>
      <c r="D320" s="3" t="s">
        <v>1016</v>
      </c>
      <c r="E320" s="3" t="s">
        <v>154</v>
      </c>
      <c r="F320" s="1" t="n">
        <v>2</v>
      </c>
      <c r="G320" s="1" t="n">
        <v>1</v>
      </c>
      <c r="H320" s="10" t="s">
        <v>4031</v>
      </c>
      <c r="I320" s="9" t="n">
        <v>45035</v>
      </c>
      <c r="J320" s="9" t="n">
        <v>45035</v>
      </c>
    </row>
    <row r="321" customFormat="false" ht="18.7" hidden="false" customHeight="true" outlineLevel="0" collapsed="false">
      <c r="A321" s="8" t="n">
        <v>320</v>
      </c>
      <c r="B321" s="3" t="s">
        <v>361</v>
      </c>
      <c r="C321" s="3" t="s">
        <v>362</v>
      </c>
      <c r="D321" s="3" t="s">
        <v>363</v>
      </c>
      <c r="E321" s="3" t="s">
        <v>154</v>
      </c>
      <c r="F321" s="1" t="n">
        <v>3</v>
      </c>
      <c r="G321" s="1" t="n">
        <v>2</v>
      </c>
      <c r="H321" s="10" t="s">
        <v>4031</v>
      </c>
      <c r="I321" s="9" t="n">
        <v>44963</v>
      </c>
      <c r="J321" s="9" t="n">
        <v>45127</v>
      </c>
    </row>
    <row r="322" customFormat="false" ht="18.7" hidden="false" customHeight="true" outlineLevel="0" collapsed="false">
      <c r="A322" s="8" t="n">
        <v>321</v>
      </c>
      <c r="B322" s="3" t="s">
        <v>308</v>
      </c>
      <c r="C322" s="3" t="s">
        <v>309</v>
      </c>
      <c r="D322" s="3" t="s">
        <v>310</v>
      </c>
      <c r="E322" s="3" t="s">
        <v>154</v>
      </c>
      <c r="F322" s="1" t="n">
        <v>2</v>
      </c>
      <c r="G322" s="1" t="n">
        <v>1</v>
      </c>
      <c r="H322" s="10" t="s">
        <v>4031</v>
      </c>
      <c r="I322" s="9" t="n">
        <v>44953</v>
      </c>
      <c r="J322" s="9" t="n">
        <v>44953</v>
      </c>
    </row>
    <row r="323" customFormat="false" ht="18.7" hidden="false" customHeight="true" outlineLevel="0" collapsed="false">
      <c r="A323" s="8" t="n">
        <v>322</v>
      </c>
      <c r="B323" s="3" t="s">
        <v>3902</v>
      </c>
      <c r="C323" s="3" t="s">
        <v>3903</v>
      </c>
      <c r="D323" s="3" t="s">
        <v>3904</v>
      </c>
      <c r="E323" s="3" t="s">
        <v>154</v>
      </c>
      <c r="F323" s="1" t="n">
        <v>2</v>
      </c>
      <c r="G323" s="1" t="n">
        <v>0</v>
      </c>
      <c r="H323" s="10" t="s">
        <v>4031</v>
      </c>
      <c r="I323" s="9" t="n">
        <v>45364</v>
      </c>
      <c r="J323" s="9" t="n">
        <v>45364</v>
      </c>
    </row>
    <row r="324" customFormat="false" ht="18.7" hidden="false" customHeight="true" outlineLevel="0" collapsed="false">
      <c r="A324" s="8" t="n">
        <v>323</v>
      </c>
      <c r="B324" s="3" t="s">
        <v>1344</v>
      </c>
      <c r="C324" s="3" t="s">
        <v>1345</v>
      </c>
      <c r="D324" s="3" t="s">
        <v>1346</v>
      </c>
      <c r="E324" s="3" t="s">
        <v>154</v>
      </c>
      <c r="F324" s="1" t="n">
        <v>2</v>
      </c>
      <c r="G324" s="1" t="n">
        <v>0</v>
      </c>
      <c r="H324" s="10" t="s">
        <v>4031</v>
      </c>
      <c r="I324" s="9" t="n">
        <v>45071</v>
      </c>
      <c r="J324" s="9" t="n">
        <v>45071</v>
      </c>
    </row>
    <row r="325" customFormat="false" ht="18.7" hidden="false" customHeight="true" outlineLevel="0" collapsed="false">
      <c r="A325" s="8" t="n">
        <v>324</v>
      </c>
      <c r="B325" s="3" t="s">
        <v>326</v>
      </c>
      <c r="C325" s="3" t="s">
        <v>327</v>
      </c>
      <c r="D325" s="3" t="s">
        <v>328</v>
      </c>
      <c r="E325" s="3" t="s">
        <v>154</v>
      </c>
      <c r="F325" s="1" t="n">
        <v>2</v>
      </c>
      <c r="G325" s="1" t="n">
        <v>1</v>
      </c>
      <c r="H325" s="10" t="s">
        <v>4031</v>
      </c>
      <c r="I325" s="9" t="n">
        <v>44953</v>
      </c>
      <c r="J325" s="9" t="n">
        <v>44953</v>
      </c>
    </row>
    <row r="326" customFormat="false" ht="18.7" hidden="false" customHeight="true" outlineLevel="0" collapsed="false">
      <c r="A326" s="8" t="n">
        <v>325</v>
      </c>
      <c r="B326" s="3" t="s">
        <v>2015</v>
      </c>
      <c r="C326" s="3" t="s">
        <v>2016</v>
      </c>
      <c r="D326" s="3" t="s">
        <v>2017</v>
      </c>
      <c r="E326" s="3" t="s">
        <v>154</v>
      </c>
      <c r="F326" s="1" t="n">
        <v>2</v>
      </c>
      <c r="G326" s="1" t="n">
        <v>0</v>
      </c>
      <c r="H326" s="10" t="s">
        <v>4031</v>
      </c>
      <c r="I326" s="9" t="n">
        <v>45124</v>
      </c>
      <c r="J326" s="9" t="n">
        <v>45124</v>
      </c>
    </row>
    <row r="327" customFormat="false" ht="18.7" hidden="false" customHeight="true" outlineLevel="0" collapsed="false">
      <c r="A327" s="8" t="n">
        <v>326</v>
      </c>
      <c r="B327" s="3" t="s">
        <v>3375</v>
      </c>
      <c r="C327" s="3" t="s">
        <v>3376</v>
      </c>
      <c r="D327" s="3" t="s">
        <v>3377</v>
      </c>
      <c r="E327" s="3" t="s">
        <v>154</v>
      </c>
      <c r="F327" s="1" t="n">
        <v>1</v>
      </c>
      <c r="G327" s="1" t="n">
        <v>1</v>
      </c>
      <c r="H327" s="10" t="s">
        <v>4031</v>
      </c>
      <c r="I327" s="9" t="n">
        <v>45300</v>
      </c>
      <c r="J327" s="9" t="n">
        <v>45300</v>
      </c>
    </row>
    <row r="328" customFormat="false" ht="18.7" hidden="false" customHeight="true" outlineLevel="0" collapsed="false">
      <c r="A328" s="8" t="n">
        <v>327</v>
      </c>
      <c r="B328" s="3" t="s">
        <v>625</v>
      </c>
      <c r="C328" s="3" t="s">
        <v>626</v>
      </c>
      <c r="D328" s="3" t="s">
        <v>627</v>
      </c>
      <c r="E328" s="3" t="s">
        <v>154</v>
      </c>
      <c r="F328" s="1" t="n">
        <v>2</v>
      </c>
      <c r="G328" s="1" t="n">
        <v>0</v>
      </c>
      <c r="H328" s="10" t="s">
        <v>4031</v>
      </c>
      <c r="I328" s="9" t="n">
        <v>44986</v>
      </c>
      <c r="J328" s="9" t="n">
        <v>44986</v>
      </c>
    </row>
    <row r="329" customFormat="false" ht="18.7" hidden="false" customHeight="true" outlineLevel="0" collapsed="false">
      <c r="A329" s="8" t="n">
        <v>328</v>
      </c>
      <c r="B329" s="3" t="s">
        <v>1326</v>
      </c>
      <c r="C329" s="3" t="s">
        <v>1327</v>
      </c>
      <c r="D329" s="3" t="s">
        <v>1328</v>
      </c>
      <c r="E329" s="3" t="s">
        <v>154</v>
      </c>
      <c r="F329" s="1" t="n">
        <v>2</v>
      </c>
      <c r="G329" s="1" t="n">
        <v>2</v>
      </c>
      <c r="H329" s="10" t="s">
        <v>4031</v>
      </c>
      <c r="I329" s="9" t="n">
        <v>45071</v>
      </c>
      <c r="J329" s="9" t="n">
        <v>45071</v>
      </c>
    </row>
    <row r="330" customFormat="false" ht="18.7" hidden="false" customHeight="true" outlineLevel="0" collapsed="false">
      <c r="A330" s="8" t="n">
        <v>329</v>
      </c>
      <c r="B330" s="3" t="s">
        <v>573</v>
      </c>
      <c r="C330" s="3" t="s">
        <v>574</v>
      </c>
      <c r="D330" s="3" t="s">
        <v>575</v>
      </c>
      <c r="E330" s="3" t="s">
        <v>154</v>
      </c>
      <c r="F330" s="1" t="n">
        <v>2</v>
      </c>
      <c r="G330" s="1" t="n">
        <v>0</v>
      </c>
      <c r="H330" s="10" t="s">
        <v>4031</v>
      </c>
      <c r="I330" s="9" t="n">
        <v>44984</v>
      </c>
      <c r="J330" s="9" t="n">
        <v>44984</v>
      </c>
    </row>
    <row r="331" customFormat="false" ht="18.7" hidden="false" customHeight="true" outlineLevel="0" collapsed="false">
      <c r="A331" s="8" t="n">
        <v>330</v>
      </c>
      <c r="B331" s="3" t="s">
        <v>320</v>
      </c>
      <c r="C331" s="3" t="s">
        <v>321</v>
      </c>
      <c r="D331" s="3" t="s">
        <v>322</v>
      </c>
      <c r="E331" s="3" t="s">
        <v>154</v>
      </c>
      <c r="F331" s="1" t="n">
        <v>2</v>
      </c>
      <c r="G331" s="1" t="n">
        <v>1</v>
      </c>
      <c r="H331" s="10" t="s">
        <v>4031</v>
      </c>
      <c r="I331" s="9" t="n">
        <v>44953</v>
      </c>
      <c r="J331" s="9" t="n">
        <v>44953</v>
      </c>
    </row>
    <row r="332" customFormat="false" ht="18.7" hidden="false" customHeight="true" outlineLevel="0" collapsed="false">
      <c r="A332" s="8" t="n">
        <v>331</v>
      </c>
      <c r="B332" s="3" t="s">
        <v>952</v>
      </c>
      <c r="C332" s="3" t="s">
        <v>953</v>
      </c>
      <c r="D332" s="3" t="s">
        <v>954</v>
      </c>
      <c r="E332" s="3" t="s">
        <v>154</v>
      </c>
      <c r="F332" s="1" t="n">
        <v>2</v>
      </c>
      <c r="G332" s="1" t="n">
        <v>0</v>
      </c>
      <c r="H332" s="10" t="s">
        <v>4031</v>
      </c>
      <c r="I332" s="9" t="n">
        <v>45022</v>
      </c>
      <c r="J332" s="9" t="n">
        <v>45022</v>
      </c>
    </row>
    <row r="333" customFormat="false" ht="18.7" hidden="false" customHeight="true" outlineLevel="0" collapsed="false">
      <c r="A333" s="8" t="n">
        <v>332</v>
      </c>
      <c r="B333" s="3" t="s">
        <v>2092</v>
      </c>
      <c r="C333" s="3" t="s">
        <v>2093</v>
      </c>
      <c r="D333" s="3" t="s">
        <v>2094</v>
      </c>
      <c r="E333" s="3" t="s">
        <v>154</v>
      </c>
      <c r="F333" s="1" t="n">
        <v>2</v>
      </c>
      <c r="G333" s="1" t="n">
        <v>0</v>
      </c>
      <c r="H333" s="10" t="s">
        <v>4031</v>
      </c>
      <c r="I333" s="9" t="n">
        <v>45138</v>
      </c>
      <c r="J333" s="9" t="n">
        <v>45138</v>
      </c>
    </row>
    <row r="334" customFormat="false" ht="18.7" hidden="false" customHeight="true" outlineLevel="0" collapsed="false">
      <c r="A334" s="8" t="n">
        <v>333</v>
      </c>
      <c r="B334" s="3" t="s">
        <v>640</v>
      </c>
      <c r="C334" s="3" t="s">
        <v>641</v>
      </c>
      <c r="D334" s="3" t="s">
        <v>642</v>
      </c>
      <c r="E334" s="3" t="s">
        <v>154</v>
      </c>
      <c r="F334" s="1" t="n">
        <v>1</v>
      </c>
      <c r="G334" s="1" t="n">
        <v>0</v>
      </c>
      <c r="H334" s="10" t="s">
        <v>4031</v>
      </c>
      <c r="I334" s="9" t="n">
        <v>44986</v>
      </c>
      <c r="J334" s="9" t="n">
        <v>44986</v>
      </c>
    </row>
    <row r="335" customFormat="false" ht="18.7" hidden="false" customHeight="true" outlineLevel="0" collapsed="false">
      <c r="A335" s="8" t="n">
        <v>334</v>
      </c>
      <c r="B335" s="3" t="s">
        <v>4014</v>
      </c>
      <c r="C335" s="3" t="s">
        <v>4015</v>
      </c>
      <c r="D335" s="3" t="s">
        <v>4016</v>
      </c>
      <c r="E335" s="3" t="s">
        <v>154</v>
      </c>
      <c r="F335" s="1" t="n">
        <v>1</v>
      </c>
      <c r="G335" s="1" t="n">
        <v>0</v>
      </c>
      <c r="H335" s="10" t="s">
        <v>4031</v>
      </c>
      <c r="I335" s="9" t="n">
        <v>45404</v>
      </c>
      <c r="J335" s="9" t="n">
        <v>45404</v>
      </c>
    </row>
    <row r="336" customFormat="false" ht="18.7" hidden="false" customHeight="true" outlineLevel="0" collapsed="false">
      <c r="A336" s="8" t="n">
        <v>335</v>
      </c>
      <c r="B336" s="3" t="s">
        <v>733</v>
      </c>
      <c r="C336" s="3" t="s">
        <v>734</v>
      </c>
      <c r="D336" s="3" t="s">
        <v>735</v>
      </c>
      <c r="E336" s="3" t="s">
        <v>154</v>
      </c>
      <c r="F336" s="1" t="n">
        <v>2</v>
      </c>
      <c r="G336" s="1" t="n">
        <v>0</v>
      </c>
      <c r="H336" s="10" t="s">
        <v>4031</v>
      </c>
      <c r="I336" s="9" t="n">
        <v>44999</v>
      </c>
      <c r="J336" s="9" t="n">
        <v>44999</v>
      </c>
    </row>
    <row r="337" customFormat="false" ht="18.7" hidden="false" customHeight="true" outlineLevel="0" collapsed="false">
      <c r="A337" s="8" t="n">
        <v>336</v>
      </c>
      <c r="B337" s="3" t="s">
        <v>2119</v>
      </c>
      <c r="C337" s="3" t="s">
        <v>2120</v>
      </c>
      <c r="D337" s="3" t="s">
        <v>2121</v>
      </c>
      <c r="E337" s="3" t="s">
        <v>154</v>
      </c>
      <c r="F337" s="1" t="n">
        <v>1</v>
      </c>
      <c r="G337" s="1" t="n">
        <v>0</v>
      </c>
      <c r="H337" s="10" t="s">
        <v>4031</v>
      </c>
      <c r="I337" s="9" t="n">
        <v>45142</v>
      </c>
      <c r="J337" s="9" t="n">
        <v>45142</v>
      </c>
    </row>
    <row r="338" customFormat="false" ht="18.7" hidden="false" customHeight="true" outlineLevel="0" collapsed="false">
      <c r="A338" s="8" t="n">
        <v>337</v>
      </c>
      <c r="B338" s="3" t="s">
        <v>564</v>
      </c>
      <c r="C338" s="3" t="s">
        <v>565</v>
      </c>
      <c r="D338" s="3" t="s">
        <v>566</v>
      </c>
      <c r="E338" s="3" t="s">
        <v>154</v>
      </c>
      <c r="F338" s="1" t="n">
        <v>2</v>
      </c>
      <c r="G338" s="1" t="n">
        <v>2</v>
      </c>
      <c r="H338" s="10" t="s">
        <v>4031</v>
      </c>
      <c r="I338" s="9" t="n">
        <v>44981</v>
      </c>
      <c r="J338" s="9" t="n">
        <v>44981</v>
      </c>
    </row>
    <row r="339" customFormat="false" ht="18.7" hidden="false" customHeight="true" outlineLevel="0" collapsed="false">
      <c r="A339" s="8" t="n">
        <v>338</v>
      </c>
      <c r="B339" s="3" t="s">
        <v>3682</v>
      </c>
      <c r="C339" s="3" t="s">
        <v>3679</v>
      </c>
      <c r="D339" s="3" t="s">
        <v>3680</v>
      </c>
      <c r="E339" s="3" t="s">
        <v>154</v>
      </c>
      <c r="F339" s="1" t="n">
        <v>1</v>
      </c>
      <c r="G339" s="1" t="n">
        <v>0</v>
      </c>
      <c r="H339" s="10" t="s">
        <v>4031</v>
      </c>
      <c r="I339" s="9" t="n">
        <v>45335</v>
      </c>
      <c r="J339" s="9" t="n">
        <v>45335</v>
      </c>
    </row>
    <row r="340" customFormat="false" ht="18.7" hidden="false" customHeight="true" outlineLevel="0" collapsed="false">
      <c r="A340" s="8" t="n">
        <v>339</v>
      </c>
      <c r="B340" s="3" t="s">
        <v>1630</v>
      </c>
      <c r="C340" s="3" t="s">
        <v>1631</v>
      </c>
      <c r="D340" s="3" t="s">
        <v>1632</v>
      </c>
      <c r="E340" s="3" t="s">
        <v>154</v>
      </c>
      <c r="F340" s="1" t="n">
        <v>3</v>
      </c>
      <c r="G340" s="1" t="n">
        <v>1</v>
      </c>
      <c r="H340" s="10" t="s">
        <v>4031</v>
      </c>
      <c r="I340" s="9" t="n">
        <v>45104</v>
      </c>
      <c r="J340" s="9" t="n">
        <v>45209</v>
      </c>
    </row>
    <row r="341" customFormat="false" ht="18.7" hidden="false" customHeight="true" outlineLevel="0" collapsed="false">
      <c r="A341" s="8" t="n">
        <v>340</v>
      </c>
      <c r="B341" s="3" t="s">
        <v>3414</v>
      </c>
      <c r="C341" s="3" t="s">
        <v>3415</v>
      </c>
      <c r="D341" s="3" t="s">
        <v>3416</v>
      </c>
      <c r="E341" s="3" t="s">
        <v>154</v>
      </c>
      <c r="F341" s="1" t="n">
        <v>1</v>
      </c>
      <c r="G341" s="1" t="n">
        <v>0</v>
      </c>
      <c r="H341" s="10" t="s">
        <v>4031</v>
      </c>
      <c r="I341" s="9" t="n">
        <v>45301</v>
      </c>
      <c r="J341" s="9" t="n">
        <v>45301</v>
      </c>
    </row>
    <row r="342" customFormat="false" ht="18.7" hidden="false" customHeight="true" outlineLevel="0" collapsed="false">
      <c r="A342" s="8" t="n">
        <v>341</v>
      </c>
      <c r="B342" s="3" t="s">
        <v>3396</v>
      </c>
      <c r="C342" s="3" t="s">
        <v>3397</v>
      </c>
      <c r="D342" s="3" t="s">
        <v>3398</v>
      </c>
      <c r="E342" s="3" t="s">
        <v>154</v>
      </c>
      <c r="F342" s="1" t="n">
        <v>2</v>
      </c>
      <c r="G342" s="1" t="n">
        <v>1</v>
      </c>
      <c r="H342" s="10" t="s">
        <v>4031</v>
      </c>
      <c r="I342" s="9" t="n">
        <v>45301</v>
      </c>
      <c r="J342" s="9" t="n">
        <v>45301</v>
      </c>
    </row>
    <row r="343" customFormat="false" ht="18.7" hidden="false" customHeight="true" outlineLevel="0" collapsed="false">
      <c r="A343" s="8" t="n">
        <v>342</v>
      </c>
      <c r="B343" s="3" t="s">
        <v>3447</v>
      </c>
      <c r="C343" s="3" t="s">
        <v>3448</v>
      </c>
      <c r="D343" s="3" t="s">
        <v>3449</v>
      </c>
      <c r="E343" s="3" t="s">
        <v>154</v>
      </c>
      <c r="F343" s="1" t="n">
        <v>1</v>
      </c>
      <c r="G343" s="1" t="n">
        <v>0</v>
      </c>
      <c r="H343" s="10" t="s">
        <v>4031</v>
      </c>
      <c r="I343" s="9" t="n">
        <v>45303</v>
      </c>
      <c r="J343" s="9" t="n">
        <v>45303</v>
      </c>
    </row>
    <row r="344" customFormat="false" ht="18.7" hidden="false" customHeight="true" outlineLevel="0" collapsed="false">
      <c r="A344" s="8" t="n">
        <v>343</v>
      </c>
      <c r="B344" s="3" t="s">
        <v>637</v>
      </c>
      <c r="C344" s="3" t="s">
        <v>638</v>
      </c>
      <c r="D344" s="3" t="s">
        <v>639</v>
      </c>
      <c r="E344" s="3" t="s">
        <v>154</v>
      </c>
      <c r="F344" s="1" t="n">
        <v>2</v>
      </c>
      <c r="G344" s="1" t="n">
        <v>1</v>
      </c>
      <c r="H344" s="10" t="s">
        <v>4031</v>
      </c>
      <c r="I344" s="9" t="n">
        <v>44986</v>
      </c>
      <c r="J344" s="9" t="n">
        <v>44986</v>
      </c>
    </row>
    <row r="345" customFormat="false" ht="18.7" hidden="false" customHeight="true" outlineLevel="0" collapsed="false">
      <c r="A345" s="8" t="n">
        <v>344</v>
      </c>
      <c r="B345" s="3" t="s">
        <v>184</v>
      </c>
      <c r="C345" s="3" t="s">
        <v>185</v>
      </c>
      <c r="D345" s="3" t="s">
        <v>186</v>
      </c>
      <c r="E345" s="3" t="s">
        <v>154</v>
      </c>
      <c r="F345" s="1" t="n">
        <v>2</v>
      </c>
      <c r="G345" s="1" t="n">
        <v>0</v>
      </c>
      <c r="H345" s="10" t="s">
        <v>4031</v>
      </c>
      <c r="I345" s="9" t="n">
        <v>44950</v>
      </c>
      <c r="J345" s="9" t="n">
        <v>44950</v>
      </c>
    </row>
    <row r="346" customFormat="false" ht="18.7" hidden="false" customHeight="true" outlineLevel="0" collapsed="false">
      <c r="A346" s="8" t="n">
        <v>345</v>
      </c>
      <c r="B346" s="3" t="s">
        <v>570</v>
      </c>
      <c r="C346" s="3" t="s">
        <v>571</v>
      </c>
      <c r="D346" s="3" t="s">
        <v>572</v>
      </c>
      <c r="E346" s="3" t="s">
        <v>154</v>
      </c>
      <c r="F346" s="1" t="n">
        <v>2</v>
      </c>
      <c r="G346" s="1" t="n">
        <v>1</v>
      </c>
      <c r="H346" s="10" t="s">
        <v>4031</v>
      </c>
      <c r="I346" s="9" t="n">
        <v>44984</v>
      </c>
      <c r="J346" s="9" t="n">
        <v>44984</v>
      </c>
    </row>
    <row r="347" customFormat="false" ht="18.7" hidden="false" customHeight="true" outlineLevel="0" collapsed="false">
      <c r="A347" s="8" t="n">
        <v>346</v>
      </c>
      <c r="B347" s="3" t="s">
        <v>3194</v>
      </c>
      <c r="C347" s="3" t="s">
        <v>3195</v>
      </c>
      <c r="D347" s="3" t="s">
        <v>3196</v>
      </c>
      <c r="E347" s="3" t="s">
        <v>154</v>
      </c>
      <c r="F347" s="1" t="n">
        <v>2</v>
      </c>
      <c r="G347" s="1" t="n">
        <v>0</v>
      </c>
      <c r="H347" s="10" t="s">
        <v>4031</v>
      </c>
      <c r="I347" s="9" t="n">
        <v>45279</v>
      </c>
      <c r="J347" s="9" t="n">
        <v>45279</v>
      </c>
    </row>
    <row r="348" customFormat="false" ht="18.7" hidden="false" customHeight="true" outlineLevel="0" collapsed="false">
      <c r="A348" s="8" t="n">
        <v>347</v>
      </c>
      <c r="B348" s="3" t="s">
        <v>3883</v>
      </c>
      <c r="C348" s="3" t="s">
        <v>3884</v>
      </c>
      <c r="D348" s="3" t="s">
        <v>3885</v>
      </c>
      <c r="E348" s="3" t="s">
        <v>154</v>
      </c>
      <c r="F348" s="1" t="n">
        <v>2</v>
      </c>
      <c r="G348" s="1" t="n">
        <v>0</v>
      </c>
      <c r="H348" s="10" t="s">
        <v>4031</v>
      </c>
      <c r="I348" s="9" t="n">
        <v>45362</v>
      </c>
      <c r="J348" s="9" t="n">
        <v>45362</v>
      </c>
    </row>
    <row r="349" customFormat="false" ht="18.7" hidden="false" customHeight="true" outlineLevel="0" collapsed="false">
      <c r="A349" s="8" t="n">
        <v>348</v>
      </c>
      <c r="B349" s="3" t="s">
        <v>2024</v>
      </c>
      <c r="C349" s="3" t="s">
        <v>2025</v>
      </c>
      <c r="D349" s="3" t="s">
        <v>2026</v>
      </c>
      <c r="E349" s="3" t="s">
        <v>154</v>
      </c>
      <c r="F349" s="1" t="n">
        <v>2</v>
      </c>
      <c r="G349" s="1" t="n">
        <v>1</v>
      </c>
      <c r="H349" s="10" t="s">
        <v>4031</v>
      </c>
      <c r="I349" s="9" t="n">
        <v>45124</v>
      </c>
      <c r="J349" s="9" t="n">
        <v>45124</v>
      </c>
    </row>
    <row r="350" customFormat="false" ht="18.7" hidden="false" customHeight="true" outlineLevel="0" collapsed="false">
      <c r="A350" s="8" t="n">
        <v>349</v>
      </c>
      <c r="B350" s="3" t="s">
        <v>1011</v>
      </c>
      <c r="C350" s="3" t="s">
        <v>1012</v>
      </c>
      <c r="D350" s="3" t="s">
        <v>1013</v>
      </c>
      <c r="E350" s="3" t="s">
        <v>154</v>
      </c>
      <c r="F350" s="1" t="n">
        <v>2</v>
      </c>
      <c r="G350" s="1" t="n">
        <v>0</v>
      </c>
      <c r="H350" s="10" t="s">
        <v>4031</v>
      </c>
      <c r="I350" s="9" t="n">
        <v>45034</v>
      </c>
      <c r="J350" s="9" t="n">
        <v>45034</v>
      </c>
    </row>
    <row r="351" customFormat="false" ht="18.7" hidden="false" customHeight="true" outlineLevel="0" collapsed="false">
      <c r="A351" s="8" t="n">
        <v>350</v>
      </c>
      <c r="B351" s="3" t="s">
        <v>255</v>
      </c>
      <c r="C351" s="3" t="s">
        <v>256</v>
      </c>
      <c r="D351" s="3" t="s">
        <v>257</v>
      </c>
      <c r="E351" s="3" t="s">
        <v>154</v>
      </c>
      <c r="F351" s="1" t="n">
        <v>1</v>
      </c>
      <c r="G351" s="1" t="n">
        <v>0</v>
      </c>
      <c r="H351" s="10" t="s">
        <v>4031</v>
      </c>
      <c r="I351" s="9" t="n">
        <v>44951</v>
      </c>
      <c r="J351" s="9" t="n">
        <v>44951</v>
      </c>
    </row>
    <row r="352" customFormat="false" ht="18.7" hidden="false" customHeight="true" outlineLevel="0" collapsed="false">
      <c r="A352" s="8" t="n">
        <v>351</v>
      </c>
      <c r="B352" s="3" t="s">
        <v>415</v>
      </c>
      <c r="C352" s="3" t="s">
        <v>416</v>
      </c>
      <c r="D352" s="3" t="s">
        <v>417</v>
      </c>
      <c r="E352" s="3" t="s">
        <v>154</v>
      </c>
      <c r="F352" s="1" t="n">
        <v>1</v>
      </c>
      <c r="G352" s="1" t="n">
        <v>0</v>
      </c>
      <c r="H352" s="10" t="s">
        <v>4031</v>
      </c>
      <c r="I352" s="9" t="n">
        <v>44967</v>
      </c>
      <c r="J352" s="9" t="n">
        <v>44967</v>
      </c>
    </row>
    <row r="353" customFormat="false" ht="18.7" hidden="false" customHeight="true" outlineLevel="0" collapsed="false">
      <c r="A353" s="8" t="n">
        <v>352</v>
      </c>
      <c r="B353" s="3" t="s">
        <v>1648</v>
      </c>
      <c r="C353" s="3" t="s">
        <v>1649</v>
      </c>
      <c r="D353" s="3" t="s">
        <v>1650</v>
      </c>
      <c r="E353" s="3" t="s">
        <v>154</v>
      </c>
      <c r="F353" s="1" t="n">
        <v>2</v>
      </c>
      <c r="G353" s="1" t="n">
        <v>0</v>
      </c>
      <c r="H353" s="10" t="s">
        <v>4031</v>
      </c>
      <c r="I353" s="9" t="n">
        <v>45105</v>
      </c>
      <c r="J353" s="9" t="n">
        <v>45105</v>
      </c>
    </row>
    <row r="354" customFormat="false" ht="18.7" hidden="false" customHeight="true" outlineLevel="0" collapsed="false">
      <c r="A354" s="8" t="n">
        <v>353</v>
      </c>
      <c r="B354" s="3" t="s">
        <v>992</v>
      </c>
      <c r="C354" s="3" t="s">
        <v>993</v>
      </c>
      <c r="D354" s="3" t="s">
        <v>994</v>
      </c>
      <c r="E354" s="3" t="s">
        <v>154</v>
      </c>
      <c r="F354" s="1" t="n">
        <v>2</v>
      </c>
      <c r="G354" s="1" t="n">
        <v>0</v>
      </c>
      <c r="H354" s="10" t="s">
        <v>4031</v>
      </c>
      <c r="I354" s="9" t="n">
        <v>45033</v>
      </c>
      <c r="J354" s="9" t="n">
        <v>45033</v>
      </c>
    </row>
    <row r="355" customFormat="false" ht="18.7" hidden="false" customHeight="true" outlineLevel="0" collapsed="false">
      <c r="A355" s="8" t="n">
        <v>354</v>
      </c>
      <c r="B355" s="3" t="s">
        <v>3179</v>
      </c>
      <c r="C355" s="3" t="s">
        <v>3180</v>
      </c>
      <c r="D355" s="3" t="s">
        <v>3181</v>
      </c>
      <c r="E355" s="3" t="s">
        <v>154</v>
      </c>
      <c r="F355" s="1" t="n">
        <v>2</v>
      </c>
      <c r="G355" s="1" t="n">
        <v>0</v>
      </c>
      <c r="H355" s="10" t="s">
        <v>4031</v>
      </c>
      <c r="I355" s="9" t="n">
        <v>45278</v>
      </c>
      <c r="J355" s="9" t="n">
        <v>45278</v>
      </c>
    </row>
    <row r="356" customFormat="false" ht="18.7" hidden="false" customHeight="true" outlineLevel="0" collapsed="false">
      <c r="A356" s="8" t="n">
        <v>355</v>
      </c>
      <c r="B356" s="3" t="s">
        <v>2107</v>
      </c>
      <c r="C356" s="3" t="s">
        <v>2108</v>
      </c>
      <c r="D356" s="3" t="s">
        <v>2109</v>
      </c>
      <c r="E356" s="3" t="s">
        <v>154</v>
      </c>
      <c r="F356" s="1" t="n">
        <v>3</v>
      </c>
      <c r="G356" s="1" t="n">
        <v>1</v>
      </c>
      <c r="H356" s="10" t="s">
        <v>4031</v>
      </c>
      <c r="I356" s="9" t="n">
        <v>45139</v>
      </c>
      <c r="J356" s="9" t="n">
        <v>45233</v>
      </c>
    </row>
    <row r="357" customFormat="false" ht="18.7" hidden="false" customHeight="true" outlineLevel="0" collapsed="false">
      <c r="A357" s="8" t="n">
        <v>356</v>
      </c>
      <c r="B357" s="3" t="s">
        <v>658</v>
      </c>
      <c r="C357" s="3" t="s">
        <v>659</v>
      </c>
      <c r="D357" s="3" t="s">
        <v>660</v>
      </c>
      <c r="E357" s="3" t="s">
        <v>154</v>
      </c>
      <c r="F357" s="1" t="n">
        <v>1</v>
      </c>
      <c r="G357" s="1" t="n">
        <v>0</v>
      </c>
      <c r="H357" s="10" t="s">
        <v>4031</v>
      </c>
      <c r="I357" s="9" t="n">
        <v>44987</v>
      </c>
      <c r="J357" s="9" t="n">
        <v>44987</v>
      </c>
    </row>
    <row r="358" customFormat="false" ht="18.7" hidden="false" customHeight="true" outlineLevel="0" collapsed="false">
      <c r="A358" s="8" t="n">
        <v>357</v>
      </c>
      <c r="B358" s="3" t="s">
        <v>2823</v>
      </c>
      <c r="C358" s="3" t="s">
        <v>2824</v>
      </c>
      <c r="D358" s="3" t="s">
        <v>2825</v>
      </c>
      <c r="E358" s="3" t="s">
        <v>154</v>
      </c>
      <c r="F358" s="1" t="n">
        <v>2</v>
      </c>
      <c r="G358" s="1" t="n">
        <v>0</v>
      </c>
      <c r="H358" s="10" t="s">
        <v>4031</v>
      </c>
      <c r="I358" s="9" t="n">
        <v>45246</v>
      </c>
      <c r="J358" s="9" t="n">
        <v>45246</v>
      </c>
    </row>
    <row r="359" customFormat="false" ht="18.7" hidden="false" customHeight="true" outlineLevel="0" collapsed="false">
      <c r="A359" s="8" t="n">
        <v>358</v>
      </c>
      <c r="B359" s="3" t="s">
        <v>3227</v>
      </c>
      <c r="C359" s="3" t="s">
        <v>3228</v>
      </c>
      <c r="D359" s="3" t="s">
        <v>3229</v>
      </c>
      <c r="E359" s="3" t="s">
        <v>154</v>
      </c>
      <c r="F359" s="1" t="n">
        <v>2</v>
      </c>
      <c r="G359" s="1" t="n">
        <v>0</v>
      </c>
      <c r="H359" s="10" t="s">
        <v>4031</v>
      </c>
      <c r="I359" s="9" t="n">
        <v>45282</v>
      </c>
      <c r="J359" s="9" t="n">
        <v>45282</v>
      </c>
    </row>
    <row r="360" customFormat="false" ht="18.7" hidden="false" customHeight="true" outlineLevel="0" collapsed="false">
      <c r="A360" s="8" t="n">
        <v>359</v>
      </c>
      <c r="B360" s="3" t="s">
        <v>1285</v>
      </c>
      <c r="C360" s="3" t="s">
        <v>1286</v>
      </c>
      <c r="D360" s="3" t="s">
        <v>1287</v>
      </c>
      <c r="E360" s="3" t="s">
        <v>154</v>
      </c>
      <c r="F360" s="1" t="n">
        <v>2</v>
      </c>
      <c r="G360" s="1" t="n">
        <v>0</v>
      </c>
      <c r="H360" s="10" t="s">
        <v>4031</v>
      </c>
      <c r="I360" s="9" t="n">
        <v>45068</v>
      </c>
      <c r="J360" s="9" t="n">
        <v>45068</v>
      </c>
    </row>
    <row r="361" customFormat="false" ht="18.7" hidden="false" customHeight="true" outlineLevel="0" collapsed="false">
      <c r="A361" s="8" t="n">
        <v>360</v>
      </c>
      <c r="B361" s="3" t="s">
        <v>3221</v>
      </c>
      <c r="C361" s="3" t="s">
        <v>3222</v>
      </c>
      <c r="D361" s="3" t="s">
        <v>3223</v>
      </c>
      <c r="E361" s="3" t="s">
        <v>154</v>
      </c>
      <c r="F361" s="1" t="n">
        <v>1</v>
      </c>
      <c r="G361" s="1" t="n">
        <v>0</v>
      </c>
      <c r="H361" s="10" t="s">
        <v>4031</v>
      </c>
      <c r="I361" s="9" t="n">
        <v>45282</v>
      </c>
      <c r="J361" s="9" t="n">
        <v>45282</v>
      </c>
    </row>
    <row r="362" customFormat="false" ht="18.7" hidden="false" customHeight="true" outlineLevel="0" collapsed="false">
      <c r="A362" s="8" t="n">
        <v>361</v>
      </c>
      <c r="B362" s="3" t="s">
        <v>3366</v>
      </c>
      <c r="C362" s="3" t="s">
        <v>3367</v>
      </c>
      <c r="D362" s="3" t="s">
        <v>3368</v>
      </c>
      <c r="E362" s="3" t="s">
        <v>154</v>
      </c>
      <c r="F362" s="1" t="n">
        <v>1</v>
      </c>
      <c r="G362" s="1" t="n">
        <v>0</v>
      </c>
      <c r="H362" s="10" t="s">
        <v>4031</v>
      </c>
      <c r="I362" s="9" t="n">
        <v>45300</v>
      </c>
      <c r="J362" s="9" t="n">
        <v>45300</v>
      </c>
    </row>
    <row r="363" customFormat="false" ht="18.7" hidden="false" customHeight="true" outlineLevel="0" collapsed="false">
      <c r="A363" s="8" t="n">
        <v>362</v>
      </c>
      <c r="B363" s="3" t="s">
        <v>1651</v>
      </c>
      <c r="C363" s="3" t="s">
        <v>1652</v>
      </c>
      <c r="D363" s="3" t="s">
        <v>1653</v>
      </c>
      <c r="E363" s="3" t="s">
        <v>154</v>
      </c>
      <c r="F363" s="1" t="n">
        <v>2</v>
      </c>
      <c r="G363" s="1" t="n">
        <v>0</v>
      </c>
      <c r="H363" s="10" t="s">
        <v>4031</v>
      </c>
      <c r="I363" s="9" t="n">
        <v>45105</v>
      </c>
      <c r="J363" s="9" t="n">
        <v>45105</v>
      </c>
    </row>
    <row r="364" customFormat="false" ht="18.7" hidden="false" customHeight="true" outlineLevel="0" collapsed="false">
      <c r="A364" s="8" t="n">
        <v>363</v>
      </c>
      <c r="B364" s="3" t="s">
        <v>2485</v>
      </c>
      <c r="C364" s="3" t="s">
        <v>2486</v>
      </c>
      <c r="D364" s="3" t="s">
        <v>2487</v>
      </c>
      <c r="E364" s="3" t="s">
        <v>154</v>
      </c>
      <c r="F364" s="1" t="n">
        <v>2</v>
      </c>
      <c r="G364" s="1" t="n">
        <v>0</v>
      </c>
      <c r="H364" s="10" t="s">
        <v>4031</v>
      </c>
      <c r="I364" s="9" t="n">
        <v>45209</v>
      </c>
      <c r="J364" s="9" t="n">
        <v>45209</v>
      </c>
    </row>
    <row r="365" customFormat="false" ht="18.7" hidden="false" customHeight="true" outlineLevel="0" collapsed="false">
      <c r="A365" s="8" t="n">
        <v>364</v>
      </c>
      <c r="B365" s="3" t="s">
        <v>387</v>
      </c>
      <c r="C365" s="3" t="s">
        <v>388</v>
      </c>
      <c r="D365" s="3" t="s">
        <v>389</v>
      </c>
      <c r="E365" s="3" t="s">
        <v>154</v>
      </c>
      <c r="F365" s="1" t="n">
        <v>3</v>
      </c>
      <c r="G365" s="1" t="n">
        <v>0</v>
      </c>
      <c r="H365" s="10" t="s">
        <v>4031</v>
      </c>
      <c r="I365" s="9" t="n">
        <v>44965</v>
      </c>
      <c r="J365" s="9" t="n">
        <v>44988</v>
      </c>
    </row>
    <row r="366" customFormat="false" ht="18.7" hidden="false" customHeight="true" outlineLevel="0" collapsed="false">
      <c r="A366" s="8" t="n">
        <v>365</v>
      </c>
      <c r="B366" s="3" t="s">
        <v>1301</v>
      </c>
      <c r="C366" s="3" t="s">
        <v>1302</v>
      </c>
      <c r="D366" s="3" t="s">
        <v>1303</v>
      </c>
      <c r="E366" s="3" t="s">
        <v>154</v>
      </c>
      <c r="F366" s="1" t="n">
        <v>4</v>
      </c>
      <c r="G366" s="1" t="n">
        <v>1</v>
      </c>
      <c r="H366" s="10" t="s">
        <v>4031</v>
      </c>
      <c r="I366" s="9" t="n">
        <v>45068</v>
      </c>
      <c r="J366" s="9" t="n">
        <v>45071</v>
      </c>
    </row>
    <row r="367" customFormat="false" ht="18.7" hidden="false" customHeight="true" outlineLevel="0" collapsed="false">
      <c r="A367" s="8" t="n">
        <v>366</v>
      </c>
      <c r="B367" s="3" t="s">
        <v>2784</v>
      </c>
      <c r="C367" s="3" t="s">
        <v>2785</v>
      </c>
      <c r="D367" s="3" t="s">
        <v>2786</v>
      </c>
      <c r="E367" s="3" t="s">
        <v>154</v>
      </c>
      <c r="F367" s="1" t="n">
        <v>1</v>
      </c>
      <c r="G367" s="1" t="n">
        <v>0</v>
      </c>
      <c r="H367" s="10" t="s">
        <v>4031</v>
      </c>
      <c r="I367" s="9" t="n">
        <v>45243</v>
      </c>
      <c r="J367" s="9" t="n">
        <v>45243</v>
      </c>
    </row>
    <row r="368" customFormat="false" ht="18.7" hidden="false" customHeight="true" outlineLevel="0" collapsed="false">
      <c r="A368" s="8" t="n">
        <v>367</v>
      </c>
      <c r="B368" s="3" t="s">
        <v>601</v>
      </c>
      <c r="C368" s="3" t="s">
        <v>602</v>
      </c>
      <c r="D368" s="3" t="s">
        <v>603</v>
      </c>
      <c r="E368" s="3" t="s">
        <v>154</v>
      </c>
      <c r="F368" s="1" t="n">
        <v>2</v>
      </c>
      <c r="G368" s="1" t="n">
        <v>1</v>
      </c>
      <c r="H368" s="10" t="s">
        <v>4031</v>
      </c>
      <c r="I368" s="9" t="n">
        <v>44985</v>
      </c>
      <c r="J368" s="9" t="n">
        <v>44985</v>
      </c>
    </row>
    <row r="369" customFormat="false" ht="18.7" hidden="false" customHeight="true" outlineLevel="0" collapsed="false">
      <c r="A369" s="8" t="n">
        <v>368</v>
      </c>
      <c r="B369" s="3" t="s">
        <v>1282</v>
      </c>
      <c r="C369" s="3" t="s">
        <v>1283</v>
      </c>
      <c r="D369" s="3" t="s">
        <v>1284</v>
      </c>
      <c r="E369" s="3" t="s">
        <v>154</v>
      </c>
      <c r="F369" s="1" t="n">
        <v>2</v>
      </c>
      <c r="G369" s="1" t="n">
        <v>0</v>
      </c>
      <c r="H369" s="10" t="s">
        <v>4031</v>
      </c>
      <c r="I369" s="9" t="n">
        <v>45068</v>
      </c>
      <c r="J369" s="9" t="n">
        <v>45068</v>
      </c>
    </row>
    <row r="370" customFormat="false" ht="18.7" hidden="false" customHeight="true" outlineLevel="0" collapsed="false">
      <c r="A370" s="8" t="n">
        <v>369</v>
      </c>
      <c r="B370" s="3" t="s">
        <v>1368</v>
      </c>
      <c r="C370" s="3" t="s">
        <v>1369</v>
      </c>
      <c r="D370" s="3" t="s">
        <v>1370</v>
      </c>
      <c r="E370" s="3" t="s">
        <v>154</v>
      </c>
      <c r="F370" s="1" t="n">
        <v>2</v>
      </c>
      <c r="G370" s="1" t="n">
        <v>0</v>
      </c>
      <c r="H370" s="10" t="s">
        <v>4031</v>
      </c>
      <c r="I370" s="9" t="n">
        <v>45072</v>
      </c>
      <c r="J370" s="9" t="n">
        <v>45072</v>
      </c>
    </row>
    <row r="371" customFormat="false" ht="18.7" hidden="false" customHeight="true" outlineLevel="0" collapsed="false">
      <c r="A371" s="8" t="n">
        <v>370</v>
      </c>
      <c r="B371" s="3" t="s">
        <v>259</v>
      </c>
      <c r="C371" s="3" t="s">
        <v>260</v>
      </c>
      <c r="D371" s="3" t="s">
        <v>261</v>
      </c>
      <c r="E371" s="3" t="s">
        <v>154</v>
      </c>
      <c r="F371" s="1" t="n">
        <v>1</v>
      </c>
      <c r="G371" s="1" t="n">
        <v>0</v>
      </c>
      <c r="H371" s="10" t="s">
        <v>4031</v>
      </c>
      <c r="I371" s="9" t="n">
        <v>44951</v>
      </c>
      <c r="J371" s="9" t="n">
        <v>44951</v>
      </c>
    </row>
    <row r="372" customFormat="false" ht="18.7" hidden="false" customHeight="true" outlineLevel="0" collapsed="false">
      <c r="A372" s="8" t="n">
        <v>371</v>
      </c>
      <c r="B372" s="3" t="s">
        <v>372</v>
      </c>
      <c r="C372" s="3" t="s">
        <v>373</v>
      </c>
      <c r="D372" s="3" t="s">
        <v>374</v>
      </c>
      <c r="E372" s="3" t="s">
        <v>154</v>
      </c>
      <c r="F372" s="1" t="n">
        <v>2</v>
      </c>
      <c r="G372" s="1" t="n">
        <v>2</v>
      </c>
      <c r="H372" s="10" t="s">
        <v>4031</v>
      </c>
      <c r="I372" s="9" t="n">
        <v>44963</v>
      </c>
      <c r="J372" s="9" t="n">
        <v>44963</v>
      </c>
    </row>
    <row r="373" customFormat="false" ht="18.7" hidden="false" customHeight="true" outlineLevel="0" collapsed="false">
      <c r="A373" s="8" t="n">
        <v>372</v>
      </c>
      <c r="B373" s="3" t="s">
        <v>745</v>
      </c>
      <c r="C373" s="3" t="s">
        <v>746</v>
      </c>
      <c r="D373" s="3" t="s">
        <v>747</v>
      </c>
      <c r="E373" s="3" t="s">
        <v>154</v>
      </c>
      <c r="F373" s="1" t="n">
        <v>2</v>
      </c>
      <c r="G373" s="1" t="n">
        <v>0</v>
      </c>
      <c r="H373" s="10" t="s">
        <v>4031</v>
      </c>
      <c r="I373" s="9" t="n">
        <v>45001</v>
      </c>
      <c r="J373" s="9" t="n">
        <v>45001</v>
      </c>
    </row>
    <row r="374" customFormat="false" ht="18.7" hidden="false" customHeight="true" outlineLevel="0" collapsed="false">
      <c r="A374" s="8" t="n">
        <v>373</v>
      </c>
      <c r="B374" s="3" t="s">
        <v>1341</v>
      </c>
      <c r="C374" s="3" t="s">
        <v>1342</v>
      </c>
      <c r="D374" s="3" t="s">
        <v>1343</v>
      </c>
      <c r="E374" s="3" t="s">
        <v>154</v>
      </c>
      <c r="F374" s="1" t="n">
        <v>2</v>
      </c>
      <c r="G374" s="1" t="n">
        <v>0</v>
      </c>
      <c r="H374" s="10" t="s">
        <v>4031</v>
      </c>
      <c r="I374" s="9" t="n">
        <v>45071</v>
      </c>
      <c r="J374" s="9" t="n">
        <v>45071</v>
      </c>
    </row>
    <row r="375" customFormat="false" ht="18.7" hidden="false" customHeight="true" outlineLevel="0" collapsed="false">
      <c r="A375" s="8" t="n">
        <v>374</v>
      </c>
      <c r="B375" s="3" t="s">
        <v>3311</v>
      </c>
      <c r="C375" s="3" t="s">
        <v>3312</v>
      </c>
      <c r="D375" s="3" t="s">
        <v>3313</v>
      </c>
      <c r="E375" s="3" t="s">
        <v>154</v>
      </c>
      <c r="F375" s="1" t="n">
        <v>2</v>
      </c>
      <c r="G375" s="1" t="n">
        <v>1</v>
      </c>
      <c r="H375" s="10" t="s">
        <v>4031</v>
      </c>
      <c r="I375" s="9" t="n">
        <v>45295</v>
      </c>
      <c r="J375" s="9" t="n">
        <v>45295</v>
      </c>
    </row>
    <row r="376" customFormat="false" ht="18.7" hidden="false" customHeight="true" outlineLevel="0" collapsed="false">
      <c r="A376" s="8" t="n">
        <v>375</v>
      </c>
      <c r="B376" s="3" t="s">
        <v>1660</v>
      </c>
      <c r="C376" s="3" t="s">
        <v>1661</v>
      </c>
      <c r="D376" s="3" t="s">
        <v>1662</v>
      </c>
      <c r="E376" s="3" t="s">
        <v>154</v>
      </c>
      <c r="F376" s="1" t="n">
        <v>2</v>
      </c>
      <c r="G376" s="1" t="n">
        <v>0</v>
      </c>
      <c r="H376" s="10" t="s">
        <v>4031</v>
      </c>
      <c r="I376" s="9" t="n">
        <v>45106</v>
      </c>
      <c r="J376" s="9" t="n">
        <v>45106</v>
      </c>
    </row>
    <row r="377" customFormat="false" ht="18.7" hidden="false" customHeight="true" outlineLevel="0" collapsed="false">
      <c r="A377" s="8" t="n">
        <v>376</v>
      </c>
      <c r="B377" s="3" t="s">
        <v>3747</v>
      </c>
      <c r="C377" s="3" t="s">
        <v>3748</v>
      </c>
      <c r="D377" s="3" t="s">
        <v>3749</v>
      </c>
      <c r="E377" s="3" t="s">
        <v>154</v>
      </c>
      <c r="F377" s="1" t="n">
        <v>1</v>
      </c>
      <c r="G377" s="1" t="n">
        <v>0</v>
      </c>
      <c r="H377" s="10" t="s">
        <v>4031</v>
      </c>
      <c r="I377" s="9" t="n">
        <v>45338</v>
      </c>
      <c r="J377" s="9" t="n">
        <v>45338</v>
      </c>
    </row>
    <row r="378" customFormat="false" ht="18.7" hidden="false" customHeight="true" outlineLevel="0" collapsed="false">
      <c r="A378" s="8" t="n">
        <v>377</v>
      </c>
      <c r="B378" s="3" t="s">
        <v>422</v>
      </c>
      <c r="C378" s="3" t="s">
        <v>423</v>
      </c>
      <c r="D378" s="3" t="s">
        <v>424</v>
      </c>
      <c r="E378" s="3" t="s">
        <v>154</v>
      </c>
      <c r="F378" s="1" t="n">
        <v>2</v>
      </c>
      <c r="G378" s="1" t="n">
        <v>1</v>
      </c>
      <c r="H378" s="10" t="s">
        <v>4031</v>
      </c>
      <c r="I378" s="9" t="n">
        <v>44967</v>
      </c>
      <c r="J378" s="9" t="n">
        <v>44967</v>
      </c>
    </row>
    <row r="379" customFormat="false" ht="18.7" hidden="false" customHeight="true" outlineLevel="0" collapsed="false">
      <c r="A379" s="8" t="n">
        <v>378</v>
      </c>
      <c r="B379" s="3" t="s">
        <v>298</v>
      </c>
      <c r="C379" s="3" t="s">
        <v>299</v>
      </c>
      <c r="D379" s="3" t="s">
        <v>300</v>
      </c>
      <c r="E379" s="3" t="s">
        <v>154</v>
      </c>
      <c r="F379" s="1" t="n">
        <v>2</v>
      </c>
      <c r="G379" s="1" t="n">
        <v>1</v>
      </c>
      <c r="H379" s="10" t="s">
        <v>4031</v>
      </c>
      <c r="I379" s="9" t="n">
        <v>44952</v>
      </c>
      <c r="J379" s="9" t="n">
        <v>44952</v>
      </c>
    </row>
    <row r="380" customFormat="false" ht="18.7" hidden="false" customHeight="true" outlineLevel="0" collapsed="false">
      <c r="A380" s="8" t="n">
        <v>379</v>
      </c>
      <c r="B380" s="3" t="s">
        <v>3726</v>
      </c>
      <c r="C380" s="3" t="s">
        <v>3727</v>
      </c>
      <c r="D380" s="3" t="s">
        <v>3728</v>
      </c>
      <c r="E380" s="3" t="s">
        <v>154</v>
      </c>
      <c r="F380" s="1" t="n">
        <v>1</v>
      </c>
      <c r="G380" s="1" t="n">
        <v>1</v>
      </c>
      <c r="H380" s="10" t="s">
        <v>4031</v>
      </c>
      <c r="I380" s="9" t="n">
        <v>45338</v>
      </c>
      <c r="J380" s="9" t="n">
        <v>45338</v>
      </c>
    </row>
    <row r="381" customFormat="false" ht="18.7" hidden="false" customHeight="true" outlineLevel="0" collapsed="false">
      <c r="A381" s="8" t="n">
        <v>380</v>
      </c>
      <c r="B381" s="3" t="s">
        <v>934</v>
      </c>
      <c r="C381" s="3" t="s">
        <v>935</v>
      </c>
      <c r="D381" s="3" t="s">
        <v>936</v>
      </c>
      <c r="E381" s="3" t="s">
        <v>154</v>
      </c>
      <c r="F381" s="1" t="n">
        <v>1</v>
      </c>
      <c r="G381" s="1" t="n">
        <v>1</v>
      </c>
      <c r="H381" s="10" t="s">
        <v>4031</v>
      </c>
      <c r="I381" s="9" t="n">
        <v>45019</v>
      </c>
      <c r="J381" s="9" t="n">
        <v>45019</v>
      </c>
    </row>
    <row r="382" customFormat="false" ht="18.7" hidden="false" customHeight="true" outlineLevel="0" collapsed="false">
      <c r="A382" s="8" t="n">
        <v>381</v>
      </c>
      <c r="B382" s="3" t="s">
        <v>1307</v>
      </c>
      <c r="C382" s="3" t="s">
        <v>1308</v>
      </c>
      <c r="D382" s="3" t="s">
        <v>1309</v>
      </c>
      <c r="E382" s="3" t="s">
        <v>154</v>
      </c>
      <c r="F382" s="1" t="n">
        <v>2</v>
      </c>
      <c r="G382" s="1" t="n">
        <v>0</v>
      </c>
      <c r="H382" s="10" t="s">
        <v>4031</v>
      </c>
      <c r="I382" s="9" t="n">
        <v>45069</v>
      </c>
      <c r="J382" s="9" t="n">
        <v>45069</v>
      </c>
    </row>
    <row r="383" customFormat="false" ht="18.7" hidden="false" customHeight="true" outlineLevel="0" collapsed="false">
      <c r="A383" s="8" t="n">
        <v>382</v>
      </c>
      <c r="B383" s="3" t="s">
        <v>4001</v>
      </c>
      <c r="C383" s="3" t="s">
        <v>4002</v>
      </c>
      <c r="D383" s="3" t="s">
        <v>4003</v>
      </c>
      <c r="E383" s="3" t="s">
        <v>154</v>
      </c>
      <c r="F383" s="1" t="n">
        <v>2</v>
      </c>
      <c r="G383" s="1" t="n">
        <v>0</v>
      </c>
      <c r="H383" s="10" t="s">
        <v>4031</v>
      </c>
      <c r="I383" s="9" t="n">
        <v>45401</v>
      </c>
      <c r="J383" s="9" t="n">
        <v>45401</v>
      </c>
    </row>
    <row r="384" customFormat="false" ht="18.7" hidden="false" customHeight="true" outlineLevel="0" collapsed="false">
      <c r="A384" s="8" t="n">
        <v>383</v>
      </c>
      <c r="B384" s="3" t="s">
        <v>3274</v>
      </c>
      <c r="C384" s="3" t="s">
        <v>3275</v>
      </c>
      <c r="D384" s="3" t="s">
        <v>3276</v>
      </c>
      <c r="E384" s="3" t="s">
        <v>166</v>
      </c>
      <c r="F384" s="1" t="n">
        <v>2</v>
      </c>
      <c r="G384" s="1" t="n">
        <v>1</v>
      </c>
      <c r="H384" s="10" t="s">
        <v>4031</v>
      </c>
      <c r="I384" s="9" t="n">
        <v>45294</v>
      </c>
      <c r="J384" s="9" t="n">
        <v>45294</v>
      </c>
    </row>
    <row r="385" customFormat="false" ht="18.7" hidden="false" customHeight="true" outlineLevel="0" collapsed="false">
      <c r="A385" s="8" t="n">
        <v>384</v>
      </c>
      <c r="B385" s="3" t="s">
        <v>718</v>
      </c>
      <c r="C385" s="3" t="s">
        <v>719</v>
      </c>
      <c r="D385" s="3" t="s">
        <v>720</v>
      </c>
      <c r="E385" s="3" t="s">
        <v>166</v>
      </c>
      <c r="F385" s="1" t="n">
        <v>1</v>
      </c>
      <c r="G385" s="1" t="n">
        <v>0</v>
      </c>
      <c r="H385" s="10" t="s">
        <v>4031</v>
      </c>
      <c r="I385" s="9" t="n">
        <v>44998</v>
      </c>
      <c r="J385" s="9" t="n">
        <v>44998</v>
      </c>
    </row>
    <row r="386" customFormat="false" ht="18.7" hidden="false" customHeight="true" outlineLevel="0" collapsed="false">
      <c r="A386" s="8" t="n">
        <v>385</v>
      </c>
      <c r="B386" s="3" t="s">
        <v>2817</v>
      </c>
      <c r="C386" s="3" t="s">
        <v>2818</v>
      </c>
      <c r="D386" s="3" t="s">
        <v>2819</v>
      </c>
      <c r="E386" s="3" t="s">
        <v>166</v>
      </c>
      <c r="F386" s="1" t="n">
        <v>1</v>
      </c>
      <c r="G386" s="1" t="n">
        <v>0</v>
      </c>
      <c r="H386" s="10" t="s">
        <v>4031</v>
      </c>
      <c r="I386" s="9" t="n">
        <v>45246</v>
      </c>
      <c r="J386" s="9" t="n">
        <v>45246</v>
      </c>
    </row>
    <row r="387" customFormat="false" ht="18.7" hidden="false" customHeight="true" outlineLevel="0" collapsed="false">
      <c r="A387" s="8" t="n">
        <v>386</v>
      </c>
      <c r="B387" s="3" t="s">
        <v>3357</v>
      </c>
      <c r="C387" s="3" t="s">
        <v>3358</v>
      </c>
      <c r="D387" s="3" t="s">
        <v>3359</v>
      </c>
      <c r="E387" s="3" t="s">
        <v>166</v>
      </c>
      <c r="F387" s="1" t="n">
        <v>1</v>
      </c>
      <c r="G387" s="1" t="n">
        <v>0</v>
      </c>
      <c r="H387" s="10" t="s">
        <v>4031</v>
      </c>
      <c r="I387" s="9" t="n">
        <v>45300</v>
      </c>
      <c r="J387" s="9" t="n">
        <v>45300</v>
      </c>
    </row>
    <row r="388" customFormat="false" ht="18.7" hidden="false" customHeight="true" outlineLevel="0" collapsed="false">
      <c r="A388" s="8" t="n">
        <v>387</v>
      </c>
      <c r="B388" s="3" t="s">
        <v>619</v>
      </c>
      <c r="C388" s="3" t="s">
        <v>620</v>
      </c>
      <c r="D388" s="3" t="s">
        <v>621</v>
      </c>
      <c r="E388" s="3" t="s">
        <v>166</v>
      </c>
      <c r="F388" s="1" t="n">
        <v>1</v>
      </c>
      <c r="G388" s="1" t="n">
        <v>0</v>
      </c>
      <c r="H388" s="10" t="s">
        <v>4031</v>
      </c>
      <c r="I388" s="9" t="n">
        <v>44985</v>
      </c>
      <c r="J388" s="9" t="n">
        <v>44985</v>
      </c>
    </row>
    <row r="389" customFormat="false" ht="18.7" hidden="false" customHeight="true" outlineLevel="0" collapsed="false">
      <c r="A389" s="8" t="n">
        <v>388</v>
      </c>
      <c r="B389" s="3" t="s">
        <v>3197</v>
      </c>
      <c r="C389" s="3" t="s">
        <v>3198</v>
      </c>
      <c r="D389" s="3" t="s">
        <v>3199</v>
      </c>
      <c r="E389" s="3" t="s">
        <v>166</v>
      </c>
      <c r="F389" s="1" t="n">
        <v>2</v>
      </c>
      <c r="G389" s="1" t="n">
        <v>2</v>
      </c>
      <c r="H389" s="10" t="s">
        <v>4031</v>
      </c>
      <c r="I389" s="9" t="n">
        <v>45280</v>
      </c>
      <c r="J389" s="9" t="n">
        <v>45280</v>
      </c>
    </row>
    <row r="390" customFormat="false" ht="18.7" hidden="false" customHeight="true" outlineLevel="0" collapsed="false">
      <c r="A390" s="8" t="n">
        <v>389</v>
      </c>
      <c r="B390" s="3" t="s">
        <v>170</v>
      </c>
      <c r="C390" s="3" t="s">
        <v>171</v>
      </c>
      <c r="D390" s="3" t="s">
        <v>172</v>
      </c>
      <c r="E390" s="3" t="s">
        <v>166</v>
      </c>
      <c r="F390" s="1" t="n">
        <v>3</v>
      </c>
      <c r="G390" s="1" t="n">
        <v>2</v>
      </c>
      <c r="H390" s="10" t="s">
        <v>4031</v>
      </c>
      <c r="I390" s="9" t="n">
        <v>44949</v>
      </c>
      <c r="J390" s="9" t="n">
        <v>45126</v>
      </c>
    </row>
    <row r="391" customFormat="false" ht="18.7" hidden="false" customHeight="true" outlineLevel="0" collapsed="false">
      <c r="A391" s="8" t="n">
        <v>390</v>
      </c>
      <c r="B391" s="3" t="s">
        <v>567</v>
      </c>
      <c r="C391" s="3" t="s">
        <v>568</v>
      </c>
      <c r="D391" s="3" t="s">
        <v>569</v>
      </c>
      <c r="E391" s="3" t="s">
        <v>166</v>
      </c>
      <c r="F391" s="1" t="n">
        <v>1</v>
      </c>
      <c r="G391" s="1" t="n">
        <v>1</v>
      </c>
      <c r="H391" s="10" t="s">
        <v>4031</v>
      </c>
      <c r="I391" s="9" t="n">
        <v>44984</v>
      </c>
      <c r="J391" s="9" t="n">
        <v>44984</v>
      </c>
    </row>
    <row r="392" customFormat="false" ht="18.7" hidden="false" customHeight="true" outlineLevel="0" collapsed="false">
      <c r="A392" s="8" t="n">
        <v>391</v>
      </c>
      <c r="B392" s="3" t="s">
        <v>3657</v>
      </c>
      <c r="C392" s="3" t="s">
        <v>3658</v>
      </c>
      <c r="D392" s="3" t="s">
        <v>3659</v>
      </c>
      <c r="E392" s="3" t="s">
        <v>166</v>
      </c>
      <c r="F392" s="1" t="n">
        <v>2</v>
      </c>
      <c r="G392" s="1" t="n">
        <v>0</v>
      </c>
      <c r="H392" s="10" t="s">
        <v>4031</v>
      </c>
      <c r="I392" s="9" t="n">
        <v>45330</v>
      </c>
      <c r="J392" s="9" t="n">
        <v>45330</v>
      </c>
    </row>
    <row r="393" customFormat="false" ht="18.7" hidden="false" customHeight="true" outlineLevel="0" collapsed="false">
      <c r="A393" s="8" t="n">
        <v>392</v>
      </c>
      <c r="B393" s="3" t="s">
        <v>2001</v>
      </c>
      <c r="C393" s="3" t="s">
        <v>2002</v>
      </c>
      <c r="D393" s="3" t="s">
        <v>2003</v>
      </c>
      <c r="E393" s="3" t="s">
        <v>166</v>
      </c>
      <c r="F393" s="1" t="n">
        <v>1</v>
      </c>
      <c r="G393" s="1" t="n">
        <v>0</v>
      </c>
      <c r="H393" s="10" t="s">
        <v>4031</v>
      </c>
      <c r="I393" s="9" t="n">
        <v>45124</v>
      </c>
      <c r="J393" s="9" t="n">
        <v>45124</v>
      </c>
    </row>
    <row r="394" customFormat="false" ht="18.7" hidden="false" customHeight="true" outlineLevel="0" collapsed="false">
      <c r="A394" s="8" t="n">
        <v>393</v>
      </c>
      <c r="B394" s="3" t="s">
        <v>1032</v>
      </c>
      <c r="C394" s="3" t="s">
        <v>1033</v>
      </c>
      <c r="D394" s="3" t="s">
        <v>1034</v>
      </c>
      <c r="E394" s="3" t="s">
        <v>166</v>
      </c>
      <c r="F394" s="1" t="n">
        <v>2</v>
      </c>
      <c r="G394" s="1" t="n">
        <v>0</v>
      </c>
      <c r="H394" s="10" t="s">
        <v>4031</v>
      </c>
      <c r="I394" s="9" t="n">
        <v>45036</v>
      </c>
      <c r="J394" s="9" t="n">
        <v>45036</v>
      </c>
    </row>
    <row r="395" customFormat="false" ht="18.7" hidden="false" customHeight="true" outlineLevel="0" collapsed="false">
      <c r="A395" s="8" t="n">
        <v>394</v>
      </c>
      <c r="B395" s="3" t="s">
        <v>989</v>
      </c>
      <c r="C395" s="3" t="s">
        <v>990</v>
      </c>
      <c r="D395" s="3" t="s">
        <v>991</v>
      </c>
      <c r="E395" s="3" t="s">
        <v>166</v>
      </c>
      <c r="F395" s="1" t="n">
        <v>1</v>
      </c>
      <c r="G395" s="1" t="n">
        <v>0</v>
      </c>
      <c r="H395" s="10" t="s">
        <v>4031</v>
      </c>
      <c r="I395" s="9" t="n">
        <v>45027</v>
      </c>
      <c r="J395" s="9" t="n">
        <v>45027</v>
      </c>
    </row>
    <row r="396" customFormat="false" ht="18.7" hidden="false" customHeight="true" outlineLevel="0" collapsed="false">
      <c r="A396" s="8" t="n">
        <v>395</v>
      </c>
      <c r="B396" s="3" t="s">
        <v>1041</v>
      </c>
      <c r="C396" s="3" t="s">
        <v>1042</v>
      </c>
      <c r="D396" s="3" t="s">
        <v>1043</v>
      </c>
      <c r="E396" s="3" t="s">
        <v>166</v>
      </c>
      <c r="F396" s="1" t="n">
        <v>1</v>
      </c>
      <c r="G396" s="1" t="n">
        <v>0</v>
      </c>
      <c r="H396" s="10" t="s">
        <v>4031</v>
      </c>
      <c r="I396" s="9" t="n">
        <v>45037</v>
      </c>
      <c r="J396" s="9" t="n">
        <v>45037</v>
      </c>
    </row>
    <row r="397" customFormat="false" ht="18.7" hidden="false" customHeight="true" outlineLevel="0" collapsed="false">
      <c r="A397" s="8" t="n">
        <v>396</v>
      </c>
      <c r="B397" s="3" t="s">
        <v>4020</v>
      </c>
      <c r="C397" s="3" t="s">
        <v>4021</v>
      </c>
      <c r="D397" s="3" t="s">
        <v>4022</v>
      </c>
      <c r="E397" s="3" t="s">
        <v>166</v>
      </c>
      <c r="F397" s="1" t="n">
        <v>1</v>
      </c>
      <c r="G397" s="1" t="n">
        <v>0</v>
      </c>
      <c r="H397" s="10" t="s">
        <v>4031</v>
      </c>
      <c r="I397" s="9" t="n">
        <v>45404</v>
      </c>
      <c r="J397" s="9" t="n">
        <v>45404</v>
      </c>
    </row>
    <row r="398" customFormat="false" ht="18.7" hidden="false" customHeight="true" outlineLevel="0" collapsed="false">
      <c r="A398" s="8" t="n">
        <v>397</v>
      </c>
      <c r="B398" s="3" t="s">
        <v>163</v>
      </c>
      <c r="C398" s="3" t="s">
        <v>164</v>
      </c>
      <c r="D398" s="3" t="s">
        <v>165</v>
      </c>
      <c r="E398" s="3" t="s">
        <v>166</v>
      </c>
      <c r="F398" s="1" t="n">
        <v>2</v>
      </c>
      <c r="G398" s="1" t="n">
        <v>0</v>
      </c>
      <c r="H398" s="10" t="s">
        <v>4031</v>
      </c>
      <c r="I398" s="9" t="n">
        <v>44949</v>
      </c>
      <c r="J398" s="9" t="n">
        <v>44949</v>
      </c>
    </row>
    <row r="399" customFormat="false" ht="18.7" hidden="false" customHeight="true" outlineLevel="0" collapsed="false">
      <c r="A399" s="8" t="n">
        <v>398</v>
      </c>
      <c r="B399" s="3" t="s">
        <v>390</v>
      </c>
      <c r="C399" s="3" t="s">
        <v>391</v>
      </c>
      <c r="D399" s="3" t="s">
        <v>392</v>
      </c>
      <c r="E399" s="3" t="s">
        <v>166</v>
      </c>
      <c r="F399" s="1" t="n">
        <v>1</v>
      </c>
      <c r="G399" s="1" t="n">
        <v>0</v>
      </c>
      <c r="H399" s="10" t="s">
        <v>4031</v>
      </c>
      <c r="I399" s="9" t="n">
        <v>44965</v>
      </c>
      <c r="J399" s="9" t="n">
        <v>44965</v>
      </c>
    </row>
    <row r="400" customFormat="false" ht="18.7" hidden="false" customHeight="true" outlineLevel="0" collapsed="false">
      <c r="A400" s="8" t="n">
        <v>399</v>
      </c>
      <c r="B400" s="3" t="s">
        <v>3693</v>
      </c>
      <c r="C400" s="3" t="s">
        <v>3694</v>
      </c>
      <c r="D400" s="3" t="s">
        <v>3695</v>
      </c>
      <c r="E400" s="3" t="s">
        <v>166</v>
      </c>
      <c r="F400" s="1" t="n">
        <v>2</v>
      </c>
      <c r="G400" s="1" t="n">
        <v>1</v>
      </c>
      <c r="H400" s="10" t="s">
        <v>4031</v>
      </c>
      <c r="I400" s="9" t="n">
        <v>45336</v>
      </c>
      <c r="J400" s="9" t="n">
        <v>45336</v>
      </c>
    </row>
    <row r="401" customFormat="false" ht="18.7" hidden="false" customHeight="true" outlineLevel="0" collapsed="false">
      <c r="A401" s="8" t="n">
        <v>400</v>
      </c>
      <c r="B401" s="3" t="s">
        <v>652</v>
      </c>
      <c r="C401" s="3" t="s">
        <v>653</v>
      </c>
      <c r="D401" s="3" t="s">
        <v>654</v>
      </c>
      <c r="E401" s="3" t="s">
        <v>166</v>
      </c>
      <c r="F401" s="1" t="n">
        <v>1</v>
      </c>
      <c r="G401" s="1" t="n">
        <v>0</v>
      </c>
      <c r="H401" s="10" t="s">
        <v>4031</v>
      </c>
      <c r="I401" s="9" t="n">
        <v>44987</v>
      </c>
      <c r="J401" s="9" t="n">
        <v>44987</v>
      </c>
    </row>
    <row r="402" customFormat="false" ht="18.7" hidden="false" customHeight="true" outlineLevel="0" collapsed="false">
      <c r="A402" s="8" t="n">
        <v>401</v>
      </c>
      <c r="B402" s="3" t="s">
        <v>649</v>
      </c>
      <c r="C402" s="3" t="s">
        <v>650</v>
      </c>
      <c r="D402" s="3" t="s">
        <v>651</v>
      </c>
      <c r="E402" s="3" t="s">
        <v>166</v>
      </c>
      <c r="F402" s="1" t="n">
        <v>1</v>
      </c>
      <c r="G402" s="1" t="n">
        <v>0</v>
      </c>
      <c r="H402" s="10" t="s">
        <v>4031</v>
      </c>
      <c r="I402" s="9" t="n">
        <v>44987</v>
      </c>
      <c r="J402" s="9" t="n">
        <v>44987</v>
      </c>
    </row>
    <row r="403" customFormat="false" ht="18.7" hidden="false" customHeight="true" outlineLevel="0" collapsed="false">
      <c r="A403" s="8" t="n">
        <v>402</v>
      </c>
      <c r="B403" s="3" t="s">
        <v>3917</v>
      </c>
      <c r="C403" s="3" t="s">
        <v>3918</v>
      </c>
      <c r="D403" s="3" t="s">
        <v>3919</v>
      </c>
      <c r="E403" s="3" t="s">
        <v>166</v>
      </c>
      <c r="F403" s="1" t="n">
        <v>2</v>
      </c>
      <c r="G403" s="1" t="n">
        <v>0</v>
      </c>
      <c r="H403" s="10" t="s">
        <v>4031</v>
      </c>
      <c r="I403" s="9" t="n">
        <v>45365</v>
      </c>
      <c r="J403" s="9" t="n">
        <v>45365</v>
      </c>
    </row>
    <row r="404" customFormat="false" ht="18.7" hidden="false" customHeight="true" outlineLevel="0" collapsed="false">
      <c r="A404" s="8" t="n">
        <v>403</v>
      </c>
      <c r="B404" s="3" t="s">
        <v>3330</v>
      </c>
      <c r="C404" s="3" t="s">
        <v>3331</v>
      </c>
      <c r="D404" s="3" t="s">
        <v>3332</v>
      </c>
      <c r="E404" s="3" t="s">
        <v>166</v>
      </c>
      <c r="F404" s="1" t="n">
        <v>2</v>
      </c>
      <c r="G404" s="1" t="n">
        <v>0</v>
      </c>
      <c r="H404" s="10" t="s">
        <v>4031</v>
      </c>
      <c r="I404" s="9" t="n">
        <v>45299</v>
      </c>
      <c r="J404" s="9" t="n">
        <v>45299</v>
      </c>
    </row>
    <row r="405" customFormat="false" ht="18.7" hidden="false" customHeight="true" outlineLevel="0" collapsed="false">
      <c r="A405" s="8" t="n">
        <v>404</v>
      </c>
      <c r="B405" s="3" t="s">
        <v>730</v>
      </c>
      <c r="C405" s="3" t="s">
        <v>731</v>
      </c>
      <c r="D405" s="3" t="s">
        <v>732</v>
      </c>
      <c r="E405" s="3" t="s">
        <v>166</v>
      </c>
      <c r="F405" s="1" t="n">
        <v>2</v>
      </c>
      <c r="G405" s="1" t="n">
        <v>0</v>
      </c>
      <c r="H405" s="10" t="s">
        <v>4031</v>
      </c>
      <c r="I405" s="9" t="n">
        <v>44999</v>
      </c>
      <c r="J405" s="9" t="n">
        <v>44999</v>
      </c>
    </row>
    <row r="406" customFormat="false" ht="18.7" hidden="false" customHeight="true" outlineLevel="0" collapsed="false">
      <c r="A406" s="8" t="n">
        <v>405</v>
      </c>
      <c r="B406" s="3" t="s">
        <v>3302</v>
      </c>
      <c r="C406" s="3" t="s">
        <v>3303</v>
      </c>
      <c r="D406" s="3" t="s">
        <v>3304</v>
      </c>
      <c r="E406" s="3" t="s">
        <v>166</v>
      </c>
      <c r="F406" s="1" t="n">
        <v>2</v>
      </c>
      <c r="G406" s="1" t="n">
        <v>1</v>
      </c>
      <c r="H406" s="10" t="s">
        <v>4031</v>
      </c>
      <c r="I406" s="9" t="n">
        <v>45295</v>
      </c>
      <c r="J406" s="9" t="n">
        <v>45295</v>
      </c>
    </row>
    <row r="407" customFormat="false" ht="18.7" hidden="false" customHeight="true" outlineLevel="0" collapsed="false">
      <c r="A407" s="8" t="n">
        <v>406</v>
      </c>
      <c r="B407" s="3" t="s">
        <v>1026</v>
      </c>
      <c r="C407" s="3" t="s">
        <v>1027</v>
      </c>
      <c r="D407" s="3" t="s">
        <v>1028</v>
      </c>
      <c r="E407" s="3" t="s">
        <v>166</v>
      </c>
      <c r="F407" s="1" t="n">
        <v>1</v>
      </c>
      <c r="G407" s="1" t="n">
        <v>0</v>
      </c>
      <c r="H407" s="10" t="s">
        <v>4031</v>
      </c>
      <c r="I407" s="9" t="n">
        <v>45035</v>
      </c>
      <c r="J407" s="9" t="n">
        <v>45035</v>
      </c>
    </row>
    <row r="408" customFormat="false" ht="18.7" hidden="false" customHeight="true" outlineLevel="0" collapsed="false">
      <c r="A408" s="8" t="n">
        <v>407</v>
      </c>
      <c r="B408" s="3" t="s">
        <v>1353</v>
      </c>
      <c r="C408" s="3" t="s">
        <v>1354</v>
      </c>
      <c r="D408" s="3" t="s">
        <v>1355</v>
      </c>
      <c r="E408" s="3" t="s">
        <v>166</v>
      </c>
      <c r="F408" s="1" t="n">
        <v>2</v>
      </c>
      <c r="G408" s="1" t="n">
        <v>0</v>
      </c>
      <c r="H408" s="10" t="s">
        <v>4031</v>
      </c>
      <c r="I408" s="9" t="n">
        <v>45072</v>
      </c>
      <c r="J408" s="9" t="n">
        <v>45072</v>
      </c>
    </row>
    <row r="409" customFormat="false" ht="18.7" hidden="false" customHeight="true" outlineLevel="0" collapsed="false">
      <c r="A409" s="8" t="n">
        <v>408</v>
      </c>
      <c r="B409" s="3" t="s">
        <v>271</v>
      </c>
      <c r="C409" s="3" t="s">
        <v>272</v>
      </c>
      <c r="D409" s="3" t="s">
        <v>273</v>
      </c>
      <c r="E409" s="3" t="s">
        <v>166</v>
      </c>
      <c r="F409" s="1" t="n">
        <v>2</v>
      </c>
      <c r="G409" s="1" t="n">
        <v>1</v>
      </c>
      <c r="H409" s="10" t="s">
        <v>4031</v>
      </c>
      <c r="I409" s="9" t="n">
        <v>44952</v>
      </c>
      <c r="J409" s="9" t="n">
        <v>44952</v>
      </c>
    </row>
    <row r="410" customFormat="false" ht="18.7" hidden="false" customHeight="true" outlineLevel="0" collapsed="false">
      <c r="A410" s="8" t="n">
        <v>409</v>
      </c>
      <c r="B410" s="3" t="s">
        <v>1636</v>
      </c>
      <c r="C410" s="3" t="s">
        <v>1637</v>
      </c>
      <c r="D410" s="3" t="s">
        <v>1638</v>
      </c>
      <c r="E410" s="3" t="s">
        <v>166</v>
      </c>
      <c r="F410" s="1" t="n">
        <v>1</v>
      </c>
      <c r="G410" s="1" t="n">
        <v>0</v>
      </c>
      <c r="H410" s="10" t="s">
        <v>4031</v>
      </c>
      <c r="I410" s="9" t="n">
        <v>45104</v>
      </c>
      <c r="J410" s="9" t="n">
        <v>45104</v>
      </c>
    </row>
    <row r="411" customFormat="false" ht="18.7" hidden="false" customHeight="true" outlineLevel="0" collapsed="false">
      <c r="A411" s="8" t="n">
        <v>410</v>
      </c>
      <c r="B411" s="3" t="s">
        <v>3624</v>
      </c>
      <c r="C411" s="3" t="s">
        <v>3625</v>
      </c>
      <c r="D411" s="3" t="s">
        <v>3626</v>
      </c>
      <c r="E411" s="3" t="s">
        <v>166</v>
      </c>
      <c r="F411" s="1" t="n">
        <v>2</v>
      </c>
      <c r="G411" s="1" t="n">
        <v>0</v>
      </c>
      <c r="H411" s="10" t="s">
        <v>4031</v>
      </c>
      <c r="I411" s="9" t="n">
        <v>45327</v>
      </c>
      <c r="J411" s="9" t="n">
        <v>45327</v>
      </c>
    </row>
    <row r="412" customFormat="false" ht="18.7" hidden="false" customHeight="true" outlineLevel="0" collapsed="false">
      <c r="A412" s="8" t="n">
        <v>411</v>
      </c>
      <c r="B412" s="3" t="s">
        <v>2110</v>
      </c>
      <c r="C412" s="3" t="s">
        <v>2111</v>
      </c>
      <c r="D412" s="3" t="s">
        <v>2112</v>
      </c>
      <c r="E412" s="3" t="s">
        <v>166</v>
      </c>
      <c r="F412" s="1" t="n">
        <v>3</v>
      </c>
      <c r="G412" s="1" t="n">
        <v>1</v>
      </c>
      <c r="H412" s="10" t="s">
        <v>4031</v>
      </c>
      <c r="I412" s="9" t="n">
        <v>45140</v>
      </c>
      <c r="J412" s="9" t="n">
        <v>45300</v>
      </c>
    </row>
    <row r="413" customFormat="false" ht="18.7" hidden="false" customHeight="true" outlineLevel="0" collapsed="false">
      <c r="A413" s="8" t="n">
        <v>412</v>
      </c>
      <c r="B413" s="3" t="s">
        <v>3621</v>
      </c>
      <c r="C413" s="3" t="s">
        <v>3622</v>
      </c>
      <c r="D413" s="3" t="s">
        <v>3623</v>
      </c>
      <c r="E413" s="3" t="s">
        <v>166</v>
      </c>
      <c r="F413" s="1" t="n">
        <v>2</v>
      </c>
      <c r="G413" s="1" t="n">
        <v>0</v>
      </c>
      <c r="H413" s="10" t="s">
        <v>4031</v>
      </c>
      <c r="I413" s="9" t="n">
        <v>45327</v>
      </c>
      <c r="J413" s="9" t="n">
        <v>45327</v>
      </c>
    </row>
    <row r="414" customFormat="false" ht="18.7" hidden="false" customHeight="true" outlineLevel="0" collapsed="false">
      <c r="A414" s="8" t="n">
        <v>413</v>
      </c>
      <c r="B414" s="3" t="s">
        <v>582</v>
      </c>
      <c r="C414" s="3" t="s">
        <v>583</v>
      </c>
      <c r="D414" s="3" t="s">
        <v>584</v>
      </c>
      <c r="E414" s="3" t="s">
        <v>166</v>
      </c>
      <c r="F414" s="1" t="n">
        <v>2</v>
      </c>
      <c r="G414" s="1" t="n">
        <v>0</v>
      </c>
      <c r="H414" s="10" t="s">
        <v>4031</v>
      </c>
      <c r="I414" s="9" t="n">
        <v>44984</v>
      </c>
      <c r="J414" s="9" t="n">
        <v>44985</v>
      </c>
    </row>
    <row r="415" customFormat="false" ht="18.7" hidden="false" customHeight="true" outlineLevel="0" collapsed="false">
      <c r="A415" s="8" t="n">
        <v>414</v>
      </c>
      <c r="B415" s="3" t="s">
        <v>2065</v>
      </c>
      <c r="C415" s="3" t="s">
        <v>2066</v>
      </c>
      <c r="D415" s="3" t="s">
        <v>2067</v>
      </c>
      <c r="E415" s="3" t="s">
        <v>166</v>
      </c>
      <c r="F415" s="1" t="n">
        <v>1</v>
      </c>
      <c r="G415" s="1" t="n">
        <v>0</v>
      </c>
      <c r="H415" s="10" t="s">
        <v>4031</v>
      </c>
      <c r="I415" s="9" t="n">
        <v>45127</v>
      </c>
      <c r="J415" s="9" t="n">
        <v>45127</v>
      </c>
    </row>
    <row r="416" customFormat="false" ht="18.7" hidden="false" customHeight="true" outlineLevel="0" collapsed="false">
      <c r="A416" s="8" t="n">
        <v>415</v>
      </c>
      <c r="B416" s="3" t="s">
        <v>3318</v>
      </c>
      <c r="C416" s="3" t="s">
        <v>3319</v>
      </c>
      <c r="D416" s="3" t="s">
        <v>3320</v>
      </c>
      <c r="E416" s="3" t="s">
        <v>166</v>
      </c>
      <c r="F416" s="1" t="n">
        <v>1</v>
      </c>
      <c r="G416" s="1" t="n">
        <v>0</v>
      </c>
      <c r="H416" s="10" t="s">
        <v>4031</v>
      </c>
      <c r="I416" s="9" t="n">
        <v>45296</v>
      </c>
      <c r="J416" s="9" t="n">
        <v>45296</v>
      </c>
    </row>
    <row r="417" customFormat="false" ht="18.7" hidden="false" customHeight="true" outlineLevel="0" collapsed="false">
      <c r="A417" s="8" t="n">
        <v>416</v>
      </c>
      <c r="B417" s="3" t="s">
        <v>973</v>
      </c>
      <c r="C417" s="3" t="s">
        <v>974</v>
      </c>
      <c r="D417" s="3" t="s">
        <v>975</v>
      </c>
      <c r="E417" s="3" t="s">
        <v>166</v>
      </c>
      <c r="F417" s="1" t="n">
        <v>1</v>
      </c>
      <c r="G417" s="1" t="n">
        <v>1</v>
      </c>
      <c r="H417" s="10" t="s">
        <v>4031</v>
      </c>
      <c r="I417" s="9" t="n">
        <v>45023</v>
      </c>
      <c r="J417" s="9" t="n">
        <v>45023</v>
      </c>
    </row>
    <row r="418" customFormat="false" ht="18.7" hidden="false" customHeight="true" outlineLevel="0" collapsed="false">
      <c r="A418" s="8" t="n">
        <v>417</v>
      </c>
      <c r="B418" s="3" t="s">
        <v>2010</v>
      </c>
      <c r="C418" s="3" t="s">
        <v>2011</v>
      </c>
      <c r="D418" s="3" t="s">
        <v>2012</v>
      </c>
      <c r="E418" s="3" t="s">
        <v>166</v>
      </c>
      <c r="F418" s="1" t="n">
        <v>1</v>
      </c>
      <c r="G418" s="1" t="n">
        <v>1</v>
      </c>
      <c r="H418" s="10" t="s">
        <v>4031</v>
      </c>
      <c r="I418" s="9" t="n">
        <v>45124</v>
      </c>
      <c r="J418" s="9" t="n">
        <v>45124</v>
      </c>
    </row>
    <row r="419" customFormat="false" ht="18.7" hidden="false" customHeight="true" outlineLevel="0" collapsed="false">
      <c r="A419" s="8" t="n">
        <v>418</v>
      </c>
      <c r="B419" s="3" t="s">
        <v>3976</v>
      </c>
      <c r="C419" s="3" t="s">
        <v>3977</v>
      </c>
      <c r="D419" s="3" t="s">
        <v>3978</v>
      </c>
      <c r="E419" s="3" t="s">
        <v>166</v>
      </c>
      <c r="F419" s="1" t="n">
        <v>1</v>
      </c>
      <c r="G419" s="1" t="n">
        <v>0</v>
      </c>
      <c r="H419" s="10" t="s">
        <v>4031</v>
      </c>
      <c r="I419" s="9" t="n">
        <v>45399</v>
      </c>
      <c r="J419" s="9" t="n">
        <v>45399</v>
      </c>
    </row>
    <row r="420" customFormat="false" ht="18.7" hidden="false" customHeight="true" outlineLevel="0" collapsed="false">
      <c r="A420" s="8" t="n">
        <v>419</v>
      </c>
      <c r="B420" s="3" t="s">
        <v>2101</v>
      </c>
      <c r="C420" s="3" t="s">
        <v>2102</v>
      </c>
      <c r="D420" s="3" t="s">
        <v>2103</v>
      </c>
      <c r="E420" s="3" t="s">
        <v>166</v>
      </c>
      <c r="F420" s="1" t="n">
        <v>4</v>
      </c>
      <c r="G420" s="1" t="n">
        <v>1</v>
      </c>
      <c r="H420" s="10" t="s">
        <v>4031</v>
      </c>
      <c r="I420" s="9" t="n">
        <v>45139</v>
      </c>
      <c r="J420" s="9" t="n">
        <v>45142</v>
      </c>
    </row>
    <row r="421" customFormat="false" ht="18.7" hidden="false" customHeight="true" outlineLevel="0" collapsed="false">
      <c r="A421" s="8" t="n">
        <v>420</v>
      </c>
      <c r="B421" s="3" t="s">
        <v>215</v>
      </c>
      <c r="C421" s="3" t="s">
        <v>216</v>
      </c>
      <c r="D421" s="3" t="s">
        <v>217</v>
      </c>
      <c r="E421" s="3" t="s">
        <v>166</v>
      </c>
      <c r="F421" s="1" t="n">
        <v>2</v>
      </c>
      <c r="G421" s="1" t="n">
        <v>2</v>
      </c>
      <c r="H421" s="10" t="s">
        <v>4031</v>
      </c>
      <c r="I421" s="9" t="n">
        <v>44950</v>
      </c>
      <c r="J421" s="9" t="n">
        <v>44950</v>
      </c>
    </row>
    <row r="422" customFormat="false" ht="18.7" hidden="false" customHeight="true" outlineLevel="0" collapsed="false">
      <c r="A422" s="8" t="n">
        <v>421</v>
      </c>
      <c r="B422" s="3" t="s">
        <v>3690</v>
      </c>
      <c r="C422" s="3" t="s">
        <v>3691</v>
      </c>
      <c r="D422" s="3" t="s">
        <v>3692</v>
      </c>
      <c r="E422" s="3" t="s">
        <v>166</v>
      </c>
      <c r="F422" s="1" t="n">
        <v>1</v>
      </c>
      <c r="G422" s="1" t="n">
        <v>0</v>
      </c>
      <c r="H422" s="10" t="s">
        <v>4031</v>
      </c>
      <c r="I422" s="9" t="n">
        <v>45336</v>
      </c>
      <c r="J422" s="9" t="n">
        <v>45336</v>
      </c>
    </row>
    <row r="423" customFormat="false" ht="18.7" hidden="false" customHeight="true" outlineLevel="0" collapsed="false">
      <c r="A423" s="8" t="n">
        <v>422</v>
      </c>
      <c r="B423" s="3" t="s">
        <v>409</v>
      </c>
      <c r="C423" s="3" t="s">
        <v>410</v>
      </c>
      <c r="D423" s="3" t="s">
        <v>411</v>
      </c>
      <c r="E423" s="3" t="s">
        <v>166</v>
      </c>
      <c r="F423" s="1" t="n">
        <v>2</v>
      </c>
      <c r="G423" s="1" t="n">
        <v>0</v>
      </c>
      <c r="H423" s="10" t="s">
        <v>4031</v>
      </c>
      <c r="I423" s="9" t="n">
        <v>44966</v>
      </c>
      <c r="J423" s="9" t="n">
        <v>44966</v>
      </c>
    </row>
    <row r="424" customFormat="false" ht="18.7" hidden="false" customHeight="true" outlineLevel="0" collapsed="false">
      <c r="A424" s="8" t="n">
        <v>423</v>
      </c>
      <c r="B424" s="3" t="s">
        <v>2068</v>
      </c>
      <c r="C424" s="3" t="s">
        <v>2069</v>
      </c>
      <c r="D424" s="3" t="s">
        <v>2070</v>
      </c>
      <c r="E424" s="3" t="s">
        <v>166</v>
      </c>
      <c r="F424" s="1" t="n">
        <v>1</v>
      </c>
      <c r="G424" s="1" t="n">
        <v>0</v>
      </c>
      <c r="H424" s="10" t="s">
        <v>4031</v>
      </c>
      <c r="I424" s="9" t="n">
        <v>45127</v>
      </c>
      <c r="J424" s="9" t="n">
        <v>45127</v>
      </c>
    </row>
    <row r="425" customFormat="false" ht="18.7" hidden="false" customHeight="true" outlineLevel="0" collapsed="false">
      <c r="A425" s="8" t="n">
        <v>424</v>
      </c>
      <c r="B425" s="3" t="s">
        <v>1335</v>
      </c>
      <c r="C425" s="3" t="s">
        <v>1336</v>
      </c>
      <c r="D425" s="3" t="s">
        <v>1337</v>
      </c>
      <c r="E425" s="3" t="s">
        <v>166</v>
      </c>
      <c r="F425" s="1" t="n">
        <v>2</v>
      </c>
      <c r="G425" s="1" t="n">
        <v>0</v>
      </c>
      <c r="H425" s="10" t="s">
        <v>4031</v>
      </c>
      <c r="I425" s="9" t="n">
        <v>45071</v>
      </c>
      <c r="J425" s="9" t="n">
        <v>45071</v>
      </c>
    </row>
    <row r="426" customFormat="false" ht="18.7" hidden="false" customHeight="true" outlineLevel="0" collapsed="false">
      <c r="A426" s="8" t="n">
        <v>425</v>
      </c>
      <c r="B426" s="3" t="s">
        <v>2793</v>
      </c>
      <c r="C426" s="3" t="s">
        <v>2794</v>
      </c>
      <c r="D426" s="3" t="s">
        <v>2795</v>
      </c>
      <c r="E426" s="3" t="s">
        <v>166</v>
      </c>
      <c r="F426" s="1" t="n">
        <v>1</v>
      </c>
      <c r="G426" s="1" t="n">
        <v>0</v>
      </c>
      <c r="H426" s="10" t="s">
        <v>4031</v>
      </c>
      <c r="I426" s="9" t="n">
        <v>45244</v>
      </c>
      <c r="J426" s="9" t="n">
        <v>45244</v>
      </c>
    </row>
    <row r="427" customFormat="false" ht="18.7" hidden="false" customHeight="true" outlineLevel="0" collapsed="false">
      <c r="A427" s="8" t="n">
        <v>426</v>
      </c>
      <c r="B427" s="3" t="s">
        <v>2482</v>
      </c>
      <c r="C427" s="3" t="s">
        <v>2483</v>
      </c>
      <c r="D427" s="3" t="s">
        <v>2484</v>
      </c>
      <c r="E427" s="3" t="s">
        <v>166</v>
      </c>
      <c r="F427" s="1" t="n">
        <v>2</v>
      </c>
      <c r="G427" s="1" t="n">
        <v>0</v>
      </c>
      <c r="H427" s="10" t="s">
        <v>4031</v>
      </c>
      <c r="I427" s="9" t="n">
        <v>45209</v>
      </c>
      <c r="J427" s="9" t="n">
        <v>45209</v>
      </c>
    </row>
    <row r="428" customFormat="false" ht="18.7" hidden="false" customHeight="true" outlineLevel="0" collapsed="false">
      <c r="A428" s="8" t="n">
        <v>427</v>
      </c>
      <c r="B428" s="3" t="s">
        <v>3393</v>
      </c>
      <c r="C428" s="3" t="s">
        <v>3394</v>
      </c>
      <c r="D428" s="3" t="s">
        <v>3395</v>
      </c>
      <c r="E428" s="3" t="s">
        <v>166</v>
      </c>
      <c r="F428" s="1" t="n">
        <v>1</v>
      </c>
      <c r="G428" s="1" t="n">
        <v>0</v>
      </c>
      <c r="H428" s="10" t="s">
        <v>4031</v>
      </c>
      <c r="I428" s="9" t="n">
        <v>45301</v>
      </c>
      <c r="J428" s="9" t="n">
        <v>45301</v>
      </c>
    </row>
    <row r="429" customFormat="false" ht="18.7" hidden="false" customHeight="true" outlineLevel="0" collapsed="false">
      <c r="A429" s="8" t="n">
        <v>428</v>
      </c>
      <c r="B429" s="3" t="s">
        <v>2802</v>
      </c>
      <c r="C429" s="3" t="s">
        <v>2803</v>
      </c>
      <c r="D429" s="3" t="s">
        <v>2804</v>
      </c>
      <c r="E429" s="3" t="s">
        <v>166</v>
      </c>
      <c r="F429" s="1" t="n">
        <v>1</v>
      </c>
      <c r="G429" s="1" t="n">
        <v>0</v>
      </c>
      <c r="H429" s="10" t="s">
        <v>4031</v>
      </c>
      <c r="I429" s="9" t="n">
        <v>45245</v>
      </c>
      <c r="J429" s="9" t="n">
        <v>45245</v>
      </c>
    </row>
    <row r="430" customFormat="false" ht="18.7" hidden="false" customHeight="true" outlineLevel="0" collapsed="false">
      <c r="A430" s="8" t="n">
        <v>429</v>
      </c>
      <c r="B430" s="3" t="s">
        <v>3459</v>
      </c>
      <c r="C430" s="3" t="s">
        <v>3460</v>
      </c>
      <c r="D430" s="3" t="s">
        <v>3461</v>
      </c>
      <c r="E430" s="3" t="s">
        <v>166</v>
      </c>
      <c r="F430" s="1" t="n">
        <v>1</v>
      </c>
      <c r="G430" s="1" t="n">
        <v>0</v>
      </c>
      <c r="H430" s="10" t="s">
        <v>4031</v>
      </c>
      <c r="I430" s="9" t="n">
        <v>45303</v>
      </c>
      <c r="J430" s="9" t="n">
        <v>45303</v>
      </c>
    </row>
    <row r="431" customFormat="false" ht="18.7" hidden="false" customHeight="true" outlineLevel="0" collapsed="false">
      <c r="A431" s="8" t="n">
        <v>430</v>
      </c>
      <c r="B431" s="3" t="s">
        <v>286</v>
      </c>
      <c r="C431" s="3" t="s">
        <v>287</v>
      </c>
      <c r="D431" s="3" t="s">
        <v>288</v>
      </c>
      <c r="E431" s="3" t="s">
        <v>166</v>
      </c>
      <c r="F431" s="1" t="n">
        <v>1</v>
      </c>
      <c r="G431" s="1" t="n">
        <v>1</v>
      </c>
      <c r="H431" s="10" t="s">
        <v>4031</v>
      </c>
      <c r="I431" s="9" t="n">
        <v>44952</v>
      </c>
      <c r="J431" s="9" t="n">
        <v>44952</v>
      </c>
    </row>
    <row r="432" customFormat="false" ht="18.7" hidden="false" customHeight="true" outlineLevel="0" collapsed="false">
      <c r="A432" s="8" t="n">
        <v>431</v>
      </c>
      <c r="B432" s="3" t="s">
        <v>3609</v>
      </c>
      <c r="C432" s="3" t="s">
        <v>3610</v>
      </c>
      <c r="D432" s="3" t="s">
        <v>3611</v>
      </c>
      <c r="E432" s="3" t="s">
        <v>166</v>
      </c>
      <c r="F432" s="1" t="n">
        <v>1</v>
      </c>
      <c r="G432" s="1" t="n">
        <v>0</v>
      </c>
      <c r="H432" s="10" t="s">
        <v>4031</v>
      </c>
      <c r="I432" s="9" t="n">
        <v>45327</v>
      </c>
      <c r="J432" s="9" t="n">
        <v>45327</v>
      </c>
    </row>
    <row r="433" customFormat="false" ht="18.7" hidden="false" customHeight="true" outlineLevel="0" collapsed="false">
      <c r="A433" s="8" t="n">
        <v>432</v>
      </c>
      <c r="B433" s="3" t="s">
        <v>2044</v>
      </c>
      <c r="C433" s="3" t="s">
        <v>2045</v>
      </c>
      <c r="D433" s="3" t="s">
        <v>2046</v>
      </c>
      <c r="E433" s="3" t="s">
        <v>166</v>
      </c>
      <c r="F433" s="1" t="n">
        <v>1</v>
      </c>
      <c r="G433" s="1" t="n">
        <v>0</v>
      </c>
      <c r="H433" s="10" t="s">
        <v>4031</v>
      </c>
      <c r="I433" s="9" t="n">
        <v>45125</v>
      </c>
      <c r="J433" s="9" t="n">
        <v>45125</v>
      </c>
    </row>
    <row r="434" customFormat="false" ht="18.7" hidden="false" customHeight="true" outlineLevel="0" collapsed="false">
      <c r="A434" s="8" t="n">
        <v>433</v>
      </c>
      <c r="B434" s="3" t="s">
        <v>3729</v>
      </c>
      <c r="C434" s="3" t="s">
        <v>3730</v>
      </c>
      <c r="D434" s="3" t="s">
        <v>3731</v>
      </c>
      <c r="E434" s="3" t="s">
        <v>166</v>
      </c>
      <c r="F434" s="1" t="n">
        <v>2</v>
      </c>
      <c r="G434" s="1" t="n">
        <v>1</v>
      </c>
      <c r="H434" s="10" t="s">
        <v>4031</v>
      </c>
      <c r="I434" s="9" t="n">
        <v>45338</v>
      </c>
      <c r="J434" s="9" t="n">
        <v>45338</v>
      </c>
    </row>
    <row r="435" customFormat="false" ht="18.7" hidden="false" customHeight="true" outlineLevel="0" collapsed="false">
      <c r="A435" s="8" t="n">
        <v>434</v>
      </c>
      <c r="B435" s="3" t="s">
        <v>2811</v>
      </c>
      <c r="C435" s="3" t="s">
        <v>2812</v>
      </c>
      <c r="D435" s="3" t="s">
        <v>2813</v>
      </c>
      <c r="E435" s="3" t="s">
        <v>166</v>
      </c>
      <c r="F435" s="1" t="n">
        <v>2</v>
      </c>
      <c r="G435" s="1" t="n">
        <v>0</v>
      </c>
      <c r="H435" s="10" t="s">
        <v>4031</v>
      </c>
      <c r="I435" s="9" t="n">
        <v>45245</v>
      </c>
      <c r="J435" s="9" t="n">
        <v>45245</v>
      </c>
    </row>
    <row r="436" customFormat="false" ht="18.7" hidden="false" customHeight="true" outlineLevel="0" collapsed="false">
      <c r="A436" s="8" t="n">
        <v>435</v>
      </c>
      <c r="B436" s="3" t="s">
        <v>381</v>
      </c>
      <c r="C436" s="3" t="s">
        <v>382</v>
      </c>
      <c r="D436" s="3" t="s">
        <v>383</v>
      </c>
      <c r="E436" s="3" t="s">
        <v>166</v>
      </c>
      <c r="F436" s="1" t="n">
        <v>1</v>
      </c>
      <c r="G436" s="1" t="n">
        <v>0</v>
      </c>
      <c r="H436" s="10" t="s">
        <v>4031</v>
      </c>
      <c r="I436" s="9" t="n">
        <v>44964</v>
      </c>
      <c r="J436" s="9" t="n">
        <v>44964</v>
      </c>
    </row>
    <row r="437" customFormat="false" ht="18.7" hidden="false" customHeight="true" outlineLevel="0" collapsed="false">
      <c r="A437" s="8" t="n">
        <v>436</v>
      </c>
      <c r="B437" s="3" t="s">
        <v>2116</v>
      </c>
      <c r="C437" s="3" t="s">
        <v>2117</v>
      </c>
      <c r="D437" s="3" t="s">
        <v>2118</v>
      </c>
      <c r="E437" s="3" t="s">
        <v>166</v>
      </c>
      <c r="F437" s="1" t="n">
        <v>1</v>
      </c>
      <c r="G437" s="1" t="n">
        <v>0</v>
      </c>
      <c r="H437" s="10" t="s">
        <v>4031</v>
      </c>
      <c r="I437" s="9" t="n">
        <v>45142</v>
      </c>
      <c r="J437" s="9" t="n">
        <v>45142</v>
      </c>
    </row>
    <row r="438" customFormat="false" ht="18.7" hidden="false" customHeight="true" outlineLevel="0" collapsed="false">
      <c r="A438" s="8" t="n">
        <v>437</v>
      </c>
      <c r="B438" s="3" t="s">
        <v>3372</v>
      </c>
      <c r="C438" s="3" t="s">
        <v>3373</v>
      </c>
      <c r="D438" s="3" t="s">
        <v>3374</v>
      </c>
      <c r="E438" s="3" t="s">
        <v>166</v>
      </c>
      <c r="F438" s="1" t="n">
        <v>2</v>
      </c>
      <c r="G438" s="1" t="n">
        <v>1</v>
      </c>
      <c r="H438" s="10" t="s">
        <v>4031</v>
      </c>
      <c r="I438" s="9" t="n">
        <v>45300</v>
      </c>
      <c r="J438" s="9" t="n">
        <v>45300</v>
      </c>
    </row>
    <row r="439" customFormat="false" ht="18.7" hidden="false" customHeight="true" outlineLevel="0" collapsed="false">
      <c r="A439" s="8" t="n">
        <v>438</v>
      </c>
      <c r="B439" s="3" t="s">
        <v>3218</v>
      </c>
      <c r="C439" s="3" t="s">
        <v>3219</v>
      </c>
      <c r="D439" s="3" t="s">
        <v>3220</v>
      </c>
      <c r="E439" s="3" t="s">
        <v>166</v>
      </c>
      <c r="F439" s="1" t="n">
        <v>2</v>
      </c>
      <c r="G439" s="1" t="n">
        <v>0</v>
      </c>
      <c r="H439" s="10" t="s">
        <v>4031</v>
      </c>
      <c r="I439" s="9" t="n">
        <v>45281</v>
      </c>
      <c r="J439" s="9" t="n">
        <v>45281</v>
      </c>
    </row>
    <row r="440" customFormat="false" ht="18.7" hidden="false" customHeight="true" outlineLevel="0" collapsed="false">
      <c r="A440" s="8" t="n">
        <v>439</v>
      </c>
      <c r="B440" s="3" t="s">
        <v>986</v>
      </c>
      <c r="C440" s="3" t="s">
        <v>987</v>
      </c>
      <c r="D440" s="3" t="s">
        <v>988</v>
      </c>
      <c r="E440" s="3" t="s">
        <v>166</v>
      </c>
      <c r="F440" s="1" t="n">
        <v>1</v>
      </c>
      <c r="G440" s="1" t="n">
        <v>1</v>
      </c>
      <c r="H440" s="10" t="s">
        <v>4031</v>
      </c>
      <c r="I440" s="9" t="n">
        <v>45023</v>
      </c>
      <c r="J440" s="9" t="n">
        <v>45023</v>
      </c>
    </row>
    <row r="441" customFormat="false" ht="18.7" hidden="false" customHeight="true" outlineLevel="0" collapsed="false">
      <c r="A441" s="8" t="n">
        <v>440</v>
      </c>
      <c r="B441" s="3" t="s">
        <v>3408</v>
      </c>
      <c r="C441" s="3" t="s">
        <v>3409</v>
      </c>
      <c r="D441" s="3" t="s">
        <v>3410</v>
      </c>
      <c r="E441" s="3" t="s">
        <v>166</v>
      </c>
      <c r="F441" s="1" t="n">
        <v>1</v>
      </c>
      <c r="G441" s="1" t="n">
        <v>0</v>
      </c>
      <c r="H441" s="10" t="s">
        <v>4031</v>
      </c>
      <c r="I441" s="9" t="n">
        <v>45301</v>
      </c>
      <c r="J441" s="9" t="n">
        <v>45301</v>
      </c>
    </row>
    <row r="442" customFormat="false" ht="18.7" hidden="false" customHeight="true" outlineLevel="0" collapsed="false">
      <c r="A442" s="8" t="n">
        <v>441</v>
      </c>
      <c r="B442" s="3" t="s">
        <v>2820</v>
      </c>
      <c r="C442" s="3" t="s">
        <v>2821</v>
      </c>
      <c r="D442" s="3" t="s">
        <v>2822</v>
      </c>
      <c r="E442" s="3" t="s">
        <v>166</v>
      </c>
      <c r="F442" s="1" t="n">
        <v>1</v>
      </c>
      <c r="G442" s="1" t="n">
        <v>0</v>
      </c>
      <c r="H442" s="10" t="s">
        <v>4031</v>
      </c>
      <c r="I442" s="9" t="n">
        <v>45246</v>
      </c>
      <c r="J442" s="9" t="n">
        <v>45246</v>
      </c>
    </row>
    <row r="443" customFormat="false" ht="18.7" hidden="false" customHeight="true" outlineLevel="0" collapsed="false">
      <c r="A443" s="8" t="n">
        <v>442</v>
      </c>
      <c r="B443" s="3" t="s">
        <v>274</v>
      </c>
      <c r="C443" s="3" t="s">
        <v>275</v>
      </c>
      <c r="D443" s="3" t="s">
        <v>276</v>
      </c>
      <c r="E443" s="3" t="s">
        <v>166</v>
      </c>
      <c r="F443" s="1" t="n">
        <v>1</v>
      </c>
      <c r="G443" s="1" t="n">
        <v>0</v>
      </c>
      <c r="H443" s="10" t="s">
        <v>4031</v>
      </c>
      <c r="I443" s="9" t="n">
        <v>44952</v>
      </c>
      <c r="J443" s="9" t="n">
        <v>44952</v>
      </c>
    </row>
    <row r="444" customFormat="false" ht="18.7" hidden="false" customHeight="true" outlineLevel="0" collapsed="false">
      <c r="A444" s="8" t="n">
        <v>443</v>
      </c>
      <c r="B444" s="3" t="s">
        <v>3678</v>
      </c>
      <c r="C444" s="3" t="s">
        <v>3679</v>
      </c>
      <c r="D444" s="3" t="s">
        <v>3680</v>
      </c>
      <c r="E444" s="3" t="s">
        <v>166</v>
      </c>
      <c r="F444" s="1" t="n">
        <v>1</v>
      </c>
      <c r="G444" s="1" t="n">
        <v>0</v>
      </c>
      <c r="H444" s="10" t="s">
        <v>4031</v>
      </c>
      <c r="I444" s="9" t="n">
        <v>45335</v>
      </c>
      <c r="J444" s="9" t="n">
        <v>45335</v>
      </c>
    </row>
    <row r="445" customFormat="false" ht="18.7" hidden="false" customHeight="true" outlineLevel="0" collapsed="false">
      <c r="A445" s="8" t="n">
        <v>444</v>
      </c>
      <c r="B445" s="3" t="s">
        <v>2416</v>
      </c>
      <c r="C445" s="3" t="s">
        <v>2417</v>
      </c>
      <c r="D445" s="3" t="s">
        <v>2418</v>
      </c>
      <c r="E445" s="3" t="s">
        <v>166</v>
      </c>
      <c r="F445" s="1" t="n">
        <v>1</v>
      </c>
      <c r="G445" s="1" t="n">
        <v>0</v>
      </c>
      <c r="H445" s="10" t="s">
        <v>4031</v>
      </c>
      <c r="I445" s="9" t="n">
        <v>45181</v>
      </c>
      <c r="J445" s="9" t="n">
        <v>45181</v>
      </c>
    </row>
    <row r="446" customFormat="false" ht="18.7" hidden="false" customHeight="true" outlineLevel="0" collapsed="false">
      <c r="A446" s="8" t="n">
        <v>445</v>
      </c>
      <c r="B446" s="3" t="s">
        <v>3200</v>
      </c>
      <c r="C446" s="3" t="s">
        <v>3201</v>
      </c>
      <c r="D446" s="3" t="s">
        <v>3202</v>
      </c>
      <c r="E446" s="3" t="s">
        <v>166</v>
      </c>
      <c r="F446" s="1" t="n">
        <v>2</v>
      </c>
      <c r="G446" s="1" t="n">
        <v>2</v>
      </c>
      <c r="H446" s="10" t="s">
        <v>4031</v>
      </c>
      <c r="I446" s="9" t="n">
        <v>45280</v>
      </c>
      <c r="J446" s="9" t="n">
        <v>45280</v>
      </c>
    </row>
    <row r="447" customFormat="false" ht="18.7" hidden="false" customHeight="true" outlineLevel="0" collapsed="false">
      <c r="A447" s="8" t="n">
        <v>446</v>
      </c>
      <c r="B447" s="3" t="s">
        <v>3741</v>
      </c>
      <c r="C447" s="3" t="s">
        <v>3742</v>
      </c>
      <c r="D447" s="3" t="s">
        <v>3743</v>
      </c>
      <c r="E447" s="3" t="s">
        <v>166</v>
      </c>
      <c r="F447" s="1" t="n">
        <v>1</v>
      </c>
      <c r="G447" s="1" t="n">
        <v>0</v>
      </c>
      <c r="H447" s="10" t="s">
        <v>4031</v>
      </c>
      <c r="I447" s="9" t="n">
        <v>45338</v>
      </c>
      <c r="J447" s="9" t="n">
        <v>45338</v>
      </c>
    </row>
    <row r="448" customFormat="false" ht="18.7" hidden="false" customHeight="true" outlineLevel="0" collapsed="false">
      <c r="A448" s="8" t="n">
        <v>447</v>
      </c>
      <c r="B448" s="3" t="s">
        <v>283</v>
      </c>
      <c r="C448" s="3" t="s">
        <v>284</v>
      </c>
      <c r="D448" s="3" t="s">
        <v>285</v>
      </c>
      <c r="E448" s="3" t="s">
        <v>166</v>
      </c>
      <c r="F448" s="1" t="n">
        <v>1</v>
      </c>
      <c r="G448" s="1" t="n">
        <v>0</v>
      </c>
      <c r="H448" s="10" t="s">
        <v>4031</v>
      </c>
      <c r="I448" s="9" t="n">
        <v>44952</v>
      </c>
      <c r="J448" s="9" t="n">
        <v>44952</v>
      </c>
    </row>
    <row r="449" customFormat="false" ht="18.7" hidden="false" customHeight="true" outlineLevel="0" collapsed="false">
      <c r="A449" s="8" t="n">
        <v>448</v>
      </c>
      <c r="B449" s="3" t="s">
        <v>3886</v>
      </c>
      <c r="C449" s="3" t="s">
        <v>3887</v>
      </c>
      <c r="D449" s="3" t="s">
        <v>3888</v>
      </c>
      <c r="E449" s="3" t="s">
        <v>166</v>
      </c>
      <c r="F449" s="1" t="n">
        <v>2</v>
      </c>
      <c r="G449" s="1" t="n">
        <v>0</v>
      </c>
      <c r="H449" s="10" t="s">
        <v>4031</v>
      </c>
      <c r="I449" s="9" t="n">
        <v>45362</v>
      </c>
      <c r="J449" s="9" t="n">
        <v>45362</v>
      </c>
    </row>
    <row r="450" customFormat="false" ht="18.7" hidden="false" customHeight="true" outlineLevel="0" collapsed="false">
      <c r="A450" s="8" t="n">
        <v>449</v>
      </c>
      <c r="B450" s="3" t="s">
        <v>3618</v>
      </c>
      <c r="C450" s="3" t="s">
        <v>3619</v>
      </c>
      <c r="D450" s="3" t="s">
        <v>3620</v>
      </c>
      <c r="E450" s="3" t="s">
        <v>166</v>
      </c>
      <c r="F450" s="1" t="n">
        <v>1</v>
      </c>
      <c r="G450" s="1" t="n">
        <v>0</v>
      </c>
      <c r="H450" s="10" t="s">
        <v>4031</v>
      </c>
      <c r="I450" s="9" t="n">
        <v>45327</v>
      </c>
      <c r="J450" s="9" t="n">
        <v>45327</v>
      </c>
    </row>
    <row r="451" customFormat="false" ht="18.7" hidden="false" customHeight="true" outlineLevel="0" collapsed="false">
      <c r="A451" s="8" t="n">
        <v>450</v>
      </c>
      <c r="B451" s="3" t="s">
        <v>998</v>
      </c>
      <c r="C451" s="3" t="s">
        <v>999</v>
      </c>
      <c r="D451" s="3" t="s">
        <v>1000</v>
      </c>
      <c r="E451" s="3" t="s">
        <v>1001</v>
      </c>
      <c r="F451" s="1" t="n">
        <v>1</v>
      </c>
      <c r="G451" s="1" t="n">
        <v>0</v>
      </c>
      <c r="H451" s="10" t="s">
        <v>4031</v>
      </c>
      <c r="I451" s="9" t="n">
        <v>45034</v>
      </c>
      <c r="J451" s="9" t="n">
        <v>45034</v>
      </c>
    </row>
    <row r="452" customFormat="false" ht="18.7" hidden="false" customHeight="true" outlineLevel="0" collapsed="false">
      <c r="A452" s="8" t="n">
        <v>451</v>
      </c>
      <c r="B452" s="3" t="s">
        <v>2776</v>
      </c>
      <c r="C452" s="3" t="s">
        <v>2777</v>
      </c>
      <c r="D452" s="3" t="s">
        <v>2778</v>
      </c>
      <c r="E452" s="3" t="s">
        <v>1001</v>
      </c>
      <c r="F452" s="1" t="n">
        <v>1</v>
      </c>
      <c r="G452" s="1" t="n">
        <v>1</v>
      </c>
      <c r="H452" s="10" t="s">
        <v>4031</v>
      </c>
      <c r="I452" s="9" t="n">
        <v>45233</v>
      </c>
      <c r="J452" s="9" t="n">
        <v>45233</v>
      </c>
    </row>
    <row r="453" customFormat="false" ht="18.7" hidden="false" customHeight="true" outlineLevel="0" collapsed="false">
      <c r="A453" s="8" t="n">
        <v>452</v>
      </c>
      <c r="B453" s="3" t="s">
        <v>3299</v>
      </c>
      <c r="C453" s="3" t="s">
        <v>3300</v>
      </c>
      <c r="D453" s="3" t="s">
        <v>3301</v>
      </c>
      <c r="E453" s="3" t="s">
        <v>1001</v>
      </c>
      <c r="F453" s="1" t="n">
        <v>2</v>
      </c>
      <c r="G453" s="1" t="n">
        <v>2</v>
      </c>
      <c r="H453" s="10" t="s">
        <v>4031</v>
      </c>
      <c r="I453" s="9" t="n">
        <v>45295</v>
      </c>
      <c r="J453" s="9" t="n">
        <v>45329</v>
      </c>
    </row>
    <row r="454" customFormat="false" ht="18.7" hidden="false" customHeight="true" outlineLevel="0" collapsed="false">
      <c r="A454" s="8" t="n">
        <v>453</v>
      </c>
      <c r="B454" s="3" t="s">
        <v>1317</v>
      </c>
      <c r="C454" s="3" t="s">
        <v>1318</v>
      </c>
      <c r="D454" s="3" t="s">
        <v>1319</v>
      </c>
      <c r="E454" s="3" t="s">
        <v>1001</v>
      </c>
      <c r="F454" s="1" t="n">
        <v>1</v>
      </c>
      <c r="G454" s="1" t="n">
        <v>1</v>
      </c>
      <c r="H454" s="10" t="s">
        <v>4031</v>
      </c>
      <c r="I454" s="9" t="n">
        <v>45070</v>
      </c>
      <c r="J454" s="9" t="n">
        <v>45070</v>
      </c>
    </row>
    <row r="455" customFormat="false" ht="18.7" hidden="false" customHeight="true" outlineLevel="0" collapsed="false">
      <c r="A455" s="8" t="n">
        <v>454</v>
      </c>
      <c r="B455" s="3" t="s">
        <v>2059</v>
      </c>
      <c r="C455" s="3" t="s">
        <v>2060</v>
      </c>
      <c r="D455" s="3" t="s">
        <v>2061</v>
      </c>
      <c r="E455" s="3" t="s">
        <v>1001</v>
      </c>
      <c r="F455" s="1" t="n">
        <v>1</v>
      </c>
      <c r="G455" s="1" t="n">
        <v>0</v>
      </c>
      <c r="H455" s="10" t="s">
        <v>4031</v>
      </c>
      <c r="I455" s="9" t="n">
        <v>45127</v>
      </c>
      <c r="J455" s="9" t="n">
        <v>45127</v>
      </c>
    </row>
    <row r="456" customFormat="false" ht="18.7" hidden="false" customHeight="true" outlineLevel="0" collapsed="false">
      <c r="A456" s="8" t="n">
        <v>455</v>
      </c>
      <c r="B456" s="3" t="s">
        <v>1017</v>
      </c>
      <c r="C456" s="3" t="s">
        <v>1018</v>
      </c>
      <c r="D456" s="3" t="s">
        <v>1019</v>
      </c>
      <c r="E456" s="3" t="s">
        <v>1001</v>
      </c>
      <c r="F456" s="1" t="n">
        <v>1</v>
      </c>
      <c r="G456" s="1" t="n">
        <v>0</v>
      </c>
      <c r="H456" s="10" t="s">
        <v>4031</v>
      </c>
      <c r="I456" s="9" t="n">
        <v>45035</v>
      </c>
      <c r="J456" s="9" t="n">
        <v>45035</v>
      </c>
    </row>
    <row r="457" customFormat="false" ht="18.7" hidden="false" customHeight="true" outlineLevel="0" collapsed="false">
      <c r="A457" s="8" t="n">
        <v>456</v>
      </c>
      <c r="B457" s="3" t="s">
        <v>3191</v>
      </c>
      <c r="C457" s="3" t="s">
        <v>3192</v>
      </c>
      <c r="D457" s="3" t="s">
        <v>3193</v>
      </c>
      <c r="E457" s="3" t="s">
        <v>1001</v>
      </c>
      <c r="F457" s="1" t="n">
        <v>4</v>
      </c>
      <c r="G457" s="1" t="n">
        <v>1</v>
      </c>
      <c r="H457" s="10" t="s">
        <v>4031</v>
      </c>
      <c r="I457" s="9" t="n">
        <v>45279</v>
      </c>
      <c r="J457" s="9" t="n">
        <v>45337</v>
      </c>
    </row>
    <row r="458" customFormat="false" ht="18.7" hidden="false" customHeight="true" outlineLevel="0" collapsed="false">
      <c r="A458" s="8" t="n">
        <v>457</v>
      </c>
      <c r="B458" s="3" t="s">
        <v>2799</v>
      </c>
      <c r="C458" s="3" t="s">
        <v>2800</v>
      </c>
      <c r="D458" s="3" t="s">
        <v>2801</v>
      </c>
      <c r="E458" s="3" t="s">
        <v>1001</v>
      </c>
      <c r="F458" s="1" t="n">
        <v>1</v>
      </c>
      <c r="G458" s="1" t="n">
        <v>1</v>
      </c>
      <c r="H458" s="10" t="s">
        <v>4031</v>
      </c>
      <c r="I458" s="9" t="n">
        <v>45244</v>
      </c>
      <c r="J458" s="9" t="n">
        <v>45244</v>
      </c>
    </row>
    <row r="459" customFormat="false" ht="18.7" hidden="false" customHeight="true" outlineLevel="0" collapsed="false">
      <c r="A459" s="8" t="n">
        <v>458</v>
      </c>
      <c r="B459" s="3" t="s">
        <v>1005</v>
      </c>
      <c r="C459" s="3" t="s">
        <v>1006</v>
      </c>
      <c r="D459" s="3" t="s">
        <v>1007</v>
      </c>
      <c r="E459" s="3" t="s">
        <v>1001</v>
      </c>
      <c r="F459" s="1" t="n">
        <v>2</v>
      </c>
      <c r="G459" s="1" t="n">
        <v>1</v>
      </c>
      <c r="H459" s="10" t="s">
        <v>4031</v>
      </c>
      <c r="I459" s="9" t="n">
        <v>45034</v>
      </c>
      <c r="J459" s="9" t="n">
        <v>45034</v>
      </c>
    </row>
    <row r="460" customFormat="false" ht="18.7" hidden="false" customHeight="true" outlineLevel="0" collapsed="false">
      <c r="A460" s="8" t="n">
        <v>459</v>
      </c>
      <c r="B460" s="3" t="s">
        <v>3672</v>
      </c>
      <c r="C460" s="3" t="s">
        <v>3673</v>
      </c>
      <c r="D460" s="3" t="s">
        <v>3674</v>
      </c>
      <c r="E460" s="3" t="s">
        <v>1001</v>
      </c>
      <c r="F460" s="1" t="n">
        <v>1</v>
      </c>
      <c r="G460" s="1" t="n">
        <v>0</v>
      </c>
      <c r="H460" s="10" t="s">
        <v>4031</v>
      </c>
      <c r="I460" s="9" t="n">
        <v>45335</v>
      </c>
      <c r="J460" s="9" t="n">
        <v>45335</v>
      </c>
    </row>
    <row r="461" customFormat="false" ht="18.7" hidden="false" customHeight="true" outlineLevel="0" collapsed="false">
      <c r="A461" s="8" t="n">
        <v>460</v>
      </c>
      <c r="B461" s="3" t="s">
        <v>3314</v>
      </c>
      <c r="C461" s="3" t="s">
        <v>3315</v>
      </c>
      <c r="D461" s="3" t="s">
        <v>3316</v>
      </c>
      <c r="E461" s="3" t="s">
        <v>1001</v>
      </c>
      <c r="F461" s="1" t="n">
        <v>1</v>
      </c>
      <c r="G461" s="1" t="n">
        <v>0</v>
      </c>
      <c r="H461" s="10" t="s">
        <v>4031</v>
      </c>
      <c r="I461" s="9" t="n">
        <v>45296</v>
      </c>
      <c r="J461" s="9" t="n">
        <v>45296</v>
      </c>
    </row>
    <row r="462" customFormat="false" ht="18.7" hidden="false" customHeight="true" outlineLevel="0" collapsed="false">
      <c r="A462" s="8" t="n">
        <v>461</v>
      </c>
      <c r="B462" s="3" t="s">
        <v>3899</v>
      </c>
      <c r="C462" s="3" t="s">
        <v>3900</v>
      </c>
      <c r="D462" s="3" t="s">
        <v>3901</v>
      </c>
      <c r="E462" s="3" t="s">
        <v>1001</v>
      </c>
      <c r="F462" s="1" t="n">
        <v>1</v>
      </c>
      <c r="G462" s="1" t="n">
        <v>0</v>
      </c>
      <c r="H462" s="10" t="s">
        <v>4031</v>
      </c>
      <c r="I462" s="9" t="n">
        <v>45364</v>
      </c>
      <c r="J462" s="9" t="n">
        <v>45364</v>
      </c>
    </row>
    <row r="463" customFormat="false" ht="18.7" hidden="false" customHeight="true" outlineLevel="0" collapsed="false">
      <c r="A463" s="8" t="n">
        <v>462</v>
      </c>
      <c r="B463" s="3" t="s">
        <v>961</v>
      </c>
      <c r="C463" s="3" t="s">
        <v>962</v>
      </c>
      <c r="D463" s="3" t="s">
        <v>963</v>
      </c>
      <c r="E463" s="3" t="s">
        <v>421</v>
      </c>
      <c r="F463" s="1" t="n">
        <v>2</v>
      </c>
      <c r="G463" s="1" t="n">
        <v>0</v>
      </c>
      <c r="H463" s="10" t="s">
        <v>4031</v>
      </c>
      <c r="I463" s="9" t="n">
        <v>45022</v>
      </c>
      <c r="J463" s="9" t="n">
        <v>45400</v>
      </c>
    </row>
    <row r="464" customFormat="false" ht="18.7" hidden="false" customHeight="true" outlineLevel="0" collapsed="false">
      <c r="A464" s="8" t="n">
        <v>463</v>
      </c>
      <c r="B464" s="3" t="s">
        <v>943</v>
      </c>
      <c r="C464" s="3" t="s">
        <v>944</v>
      </c>
      <c r="D464" s="3" t="s">
        <v>945</v>
      </c>
      <c r="E464" s="3" t="s">
        <v>421</v>
      </c>
      <c r="F464" s="1" t="n">
        <v>2</v>
      </c>
      <c r="G464" s="1" t="n">
        <v>0</v>
      </c>
      <c r="H464" s="10" t="s">
        <v>4031</v>
      </c>
      <c r="I464" s="9" t="n">
        <v>45021</v>
      </c>
      <c r="J464" s="9" t="n">
        <v>45021</v>
      </c>
    </row>
    <row r="465" customFormat="false" ht="18.7" hidden="false" customHeight="true" outlineLevel="0" collapsed="false">
      <c r="A465" s="8" t="n">
        <v>464</v>
      </c>
      <c r="B465" s="3" t="s">
        <v>610</v>
      </c>
      <c r="C465" s="3" t="s">
        <v>611</v>
      </c>
      <c r="D465" s="3" t="s">
        <v>612</v>
      </c>
      <c r="E465" s="3" t="s">
        <v>421</v>
      </c>
      <c r="F465" s="1" t="n">
        <v>1</v>
      </c>
      <c r="G465" s="1" t="n">
        <v>1</v>
      </c>
      <c r="H465" s="10" t="s">
        <v>4031</v>
      </c>
      <c r="I465" s="9" t="n">
        <v>44985</v>
      </c>
      <c r="J465" s="9" t="n">
        <v>44985</v>
      </c>
    </row>
    <row r="466" customFormat="false" ht="18.7" hidden="false" customHeight="true" outlineLevel="0" collapsed="false">
      <c r="A466" s="8" t="n">
        <v>465</v>
      </c>
      <c r="B466" s="3" t="s">
        <v>418</v>
      </c>
      <c r="C466" s="3" t="s">
        <v>419</v>
      </c>
      <c r="D466" s="3" t="s">
        <v>420</v>
      </c>
      <c r="E466" s="3" t="s">
        <v>421</v>
      </c>
      <c r="F466" s="1" t="n">
        <v>1</v>
      </c>
      <c r="G466" s="1" t="n">
        <v>0</v>
      </c>
      <c r="H466" s="10" t="s">
        <v>4031</v>
      </c>
      <c r="I466" s="9" t="n">
        <v>44967</v>
      </c>
      <c r="J466" s="9" t="n">
        <v>44967</v>
      </c>
    </row>
    <row r="467" customFormat="false" ht="18.7" hidden="false" customHeight="true" outlineLevel="0" collapsed="false">
      <c r="A467" s="8" t="n">
        <v>466</v>
      </c>
      <c r="B467" s="3" t="s">
        <v>301</v>
      </c>
      <c r="C467" s="3" t="s">
        <v>302</v>
      </c>
      <c r="D467" s="3" t="s">
        <v>303</v>
      </c>
      <c r="E467" s="3" t="s">
        <v>304</v>
      </c>
      <c r="F467" s="1" t="n">
        <v>2</v>
      </c>
      <c r="G467" s="1" t="n">
        <v>1</v>
      </c>
      <c r="H467" s="10" t="s">
        <v>4031</v>
      </c>
      <c r="I467" s="9" t="n">
        <v>44953</v>
      </c>
      <c r="J467" s="9" t="n">
        <v>45338</v>
      </c>
    </row>
    <row r="468" customFormat="false" ht="18.7" hidden="false" customHeight="true" outlineLevel="0" collapsed="false">
      <c r="A468" s="8" t="n">
        <v>467</v>
      </c>
      <c r="B468" s="3" t="s">
        <v>1320</v>
      </c>
      <c r="C468" s="3" t="s">
        <v>1321</v>
      </c>
      <c r="D468" s="3" t="s">
        <v>1322</v>
      </c>
      <c r="E468" s="3" t="s">
        <v>304</v>
      </c>
      <c r="F468" s="1" t="n">
        <v>1</v>
      </c>
      <c r="G468" s="1" t="n">
        <v>0</v>
      </c>
      <c r="H468" s="10" t="s">
        <v>4031</v>
      </c>
      <c r="I468" s="9" t="n">
        <v>45070</v>
      </c>
      <c r="J468" s="9" t="n">
        <v>45070</v>
      </c>
    </row>
    <row r="469" customFormat="false" ht="18.7" hidden="false" customHeight="true" outlineLevel="0" collapsed="false">
      <c r="A469" s="8" t="n">
        <v>468</v>
      </c>
      <c r="B469" s="3" t="s">
        <v>1371</v>
      </c>
      <c r="C469" s="3" t="s">
        <v>1372</v>
      </c>
      <c r="D469" s="3" t="s">
        <v>1373</v>
      </c>
      <c r="E469" s="3" t="s">
        <v>1374</v>
      </c>
      <c r="F469" s="1" t="n">
        <v>7</v>
      </c>
      <c r="G469" s="1" t="n">
        <v>3</v>
      </c>
      <c r="H469" s="10" t="s">
        <v>4031</v>
      </c>
      <c r="I469" s="9" t="n">
        <v>45078</v>
      </c>
      <c r="J469" s="9" t="n">
        <v>45309</v>
      </c>
    </row>
    <row r="470" customFormat="false" ht="18.7" hidden="false" customHeight="true" outlineLevel="0" collapsed="false">
      <c r="A470" s="8" t="n">
        <v>469</v>
      </c>
      <c r="B470" s="3" t="s">
        <v>3022</v>
      </c>
      <c r="C470" s="3" t="s">
        <v>3023</v>
      </c>
      <c r="D470" s="3" t="s">
        <v>3024</v>
      </c>
      <c r="E470" s="3" t="s">
        <v>1374</v>
      </c>
      <c r="F470" s="1" t="n">
        <v>5</v>
      </c>
      <c r="G470" s="1" t="n">
        <v>1</v>
      </c>
      <c r="H470" s="10" t="s">
        <v>4031</v>
      </c>
      <c r="I470" s="9" t="n">
        <v>45264</v>
      </c>
      <c r="J470" s="9" t="n">
        <v>45393</v>
      </c>
    </row>
    <row r="471" customFormat="false" ht="18.7" hidden="false" customHeight="true" outlineLevel="0" collapsed="false">
      <c r="A471" s="8" t="n">
        <v>470</v>
      </c>
      <c r="B471" s="3" t="s">
        <v>3944</v>
      </c>
      <c r="C471" s="3" t="s">
        <v>3945</v>
      </c>
      <c r="D471" s="3" t="s">
        <v>3946</v>
      </c>
      <c r="E471" s="3" t="s">
        <v>1374</v>
      </c>
      <c r="F471" s="1" t="n">
        <v>1</v>
      </c>
      <c r="G471" s="1" t="n">
        <v>0</v>
      </c>
      <c r="H471" s="10" t="s">
        <v>4031</v>
      </c>
      <c r="I471" s="9" t="n">
        <v>45380</v>
      </c>
      <c r="J471" s="9" t="n">
        <v>45380</v>
      </c>
    </row>
    <row r="472" customFormat="false" ht="18.7" hidden="false" customHeight="true" outlineLevel="0" collapsed="false">
      <c r="A472" s="8" t="n">
        <v>471</v>
      </c>
      <c r="B472" s="3" t="s">
        <v>2913</v>
      </c>
      <c r="C472" s="3" t="s">
        <v>2914</v>
      </c>
      <c r="D472" s="3" t="s">
        <v>2915</v>
      </c>
      <c r="E472" s="3" t="s">
        <v>902</v>
      </c>
      <c r="F472" s="1" t="n">
        <v>1</v>
      </c>
      <c r="G472" s="1" t="n">
        <v>1</v>
      </c>
      <c r="H472" s="10" t="s">
        <v>4031</v>
      </c>
      <c r="I472" s="9" t="n">
        <v>45258</v>
      </c>
      <c r="J472" s="9" t="n">
        <v>45258</v>
      </c>
    </row>
    <row r="473" customFormat="false" ht="18.7" hidden="false" customHeight="true" outlineLevel="0" collapsed="false">
      <c r="A473" s="8" t="n">
        <v>472</v>
      </c>
      <c r="B473" s="3" t="s">
        <v>2614</v>
      </c>
      <c r="C473" s="3" t="s">
        <v>2615</v>
      </c>
      <c r="D473" s="3" t="s">
        <v>2616</v>
      </c>
      <c r="E473" s="3" t="s">
        <v>902</v>
      </c>
      <c r="F473" s="1" t="n">
        <v>1</v>
      </c>
      <c r="G473" s="1" t="n">
        <v>1</v>
      </c>
      <c r="H473" s="10" t="s">
        <v>4031</v>
      </c>
      <c r="I473" s="9" t="n">
        <v>45223</v>
      </c>
      <c r="J473" s="9" t="n">
        <v>45223</v>
      </c>
    </row>
    <row r="474" customFormat="false" ht="18.7" hidden="false" customHeight="true" outlineLevel="0" collapsed="false">
      <c r="A474" s="8" t="n">
        <v>473</v>
      </c>
      <c r="B474" s="3" t="s">
        <v>3805</v>
      </c>
      <c r="C474" s="3" t="s">
        <v>3806</v>
      </c>
      <c r="D474" s="3" t="s">
        <v>3807</v>
      </c>
      <c r="E474" s="3" t="s">
        <v>902</v>
      </c>
      <c r="F474" s="1" t="n">
        <v>1</v>
      </c>
      <c r="G474" s="1" t="n">
        <v>0</v>
      </c>
      <c r="H474" s="10" t="s">
        <v>4031</v>
      </c>
      <c r="I474" s="9" t="n">
        <v>45356</v>
      </c>
      <c r="J474" s="9" t="n">
        <v>45356</v>
      </c>
    </row>
    <row r="475" customFormat="false" ht="18.7" hidden="false" customHeight="true" outlineLevel="0" collapsed="false">
      <c r="A475" s="8" t="n">
        <v>474</v>
      </c>
      <c r="B475" s="3" t="s">
        <v>3119</v>
      </c>
      <c r="C475" s="3" t="s">
        <v>3120</v>
      </c>
      <c r="D475" s="3" t="s">
        <v>3121</v>
      </c>
      <c r="E475" s="3" t="s">
        <v>902</v>
      </c>
      <c r="F475" s="1" t="n">
        <v>1</v>
      </c>
      <c r="G475" s="1" t="n">
        <v>1</v>
      </c>
      <c r="H475" s="10" t="s">
        <v>4031</v>
      </c>
      <c r="I475" s="9" t="n">
        <v>45265</v>
      </c>
      <c r="J475" s="9" t="n">
        <v>45265</v>
      </c>
    </row>
    <row r="476" customFormat="false" ht="18.7" hidden="false" customHeight="true" outlineLevel="0" collapsed="false">
      <c r="A476" s="8" t="n">
        <v>475</v>
      </c>
      <c r="B476" s="3" t="s">
        <v>1902</v>
      </c>
      <c r="C476" s="3" t="s">
        <v>1903</v>
      </c>
      <c r="D476" s="3" t="s">
        <v>1904</v>
      </c>
      <c r="E476" s="3" t="s">
        <v>902</v>
      </c>
      <c r="F476" s="1" t="n">
        <v>1</v>
      </c>
      <c r="G476" s="1" t="n">
        <v>0</v>
      </c>
      <c r="H476" s="10" t="s">
        <v>4031</v>
      </c>
      <c r="I476" s="9" t="n">
        <v>45120</v>
      </c>
      <c r="J476" s="9" t="n">
        <v>45120</v>
      </c>
    </row>
    <row r="477" customFormat="false" ht="18.7" hidden="false" customHeight="true" outlineLevel="0" collapsed="false">
      <c r="A477" s="8" t="n">
        <v>476</v>
      </c>
      <c r="B477" s="3" t="s">
        <v>1476</v>
      </c>
      <c r="C477" s="3" t="s">
        <v>1477</v>
      </c>
      <c r="D477" s="3" t="s">
        <v>1478</v>
      </c>
      <c r="E477" s="3" t="s">
        <v>902</v>
      </c>
      <c r="F477" s="1" t="n">
        <v>1</v>
      </c>
      <c r="G477" s="1" t="n">
        <v>0</v>
      </c>
      <c r="H477" s="10" t="s">
        <v>4031</v>
      </c>
      <c r="I477" s="9" t="n">
        <v>45083</v>
      </c>
      <c r="J477" s="9" t="n">
        <v>45083</v>
      </c>
    </row>
    <row r="478" customFormat="false" ht="18.7" hidden="false" customHeight="true" outlineLevel="0" collapsed="false">
      <c r="A478" s="8" t="n">
        <v>477</v>
      </c>
      <c r="B478" s="3" t="s">
        <v>3086</v>
      </c>
      <c r="C478" s="3" t="s">
        <v>3087</v>
      </c>
      <c r="D478" s="3" t="s">
        <v>3088</v>
      </c>
      <c r="E478" s="3" t="s">
        <v>902</v>
      </c>
      <c r="F478" s="1" t="n">
        <v>1</v>
      </c>
      <c r="G478" s="1" t="n">
        <v>0</v>
      </c>
      <c r="H478" s="10" t="s">
        <v>4031</v>
      </c>
      <c r="I478" s="9" t="n">
        <v>45265</v>
      </c>
      <c r="J478" s="9" t="n">
        <v>45265</v>
      </c>
    </row>
    <row r="479" customFormat="false" ht="18.7" hidden="false" customHeight="true" outlineLevel="0" collapsed="false">
      <c r="A479" s="8" t="n">
        <v>478</v>
      </c>
      <c r="B479" s="3" t="s">
        <v>1576</v>
      </c>
      <c r="C479" s="3" t="s">
        <v>1577</v>
      </c>
      <c r="D479" s="3" t="s">
        <v>1578</v>
      </c>
      <c r="E479" s="3" t="s">
        <v>902</v>
      </c>
      <c r="F479" s="1" t="n">
        <v>1</v>
      </c>
      <c r="G479" s="1" t="n">
        <v>0</v>
      </c>
      <c r="H479" s="10" t="s">
        <v>4031</v>
      </c>
      <c r="I479" s="9" t="n">
        <v>45085</v>
      </c>
      <c r="J479" s="9" t="n">
        <v>45085</v>
      </c>
    </row>
    <row r="480" customFormat="false" ht="18.7" hidden="false" customHeight="true" outlineLevel="0" collapsed="false">
      <c r="A480" s="8" t="n">
        <v>479</v>
      </c>
      <c r="B480" s="3" t="s">
        <v>2167</v>
      </c>
      <c r="C480" s="3" t="s">
        <v>2168</v>
      </c>
      <c r="D480" s="3" t="s">
        <v>2169</v>
      </c>
      <c r="E480" s="3" t="s">
        <v>902</v>
      </c>
      <c r="F480" s="1" t="n">
        <v>1</v>
      </c>
      <c r="G480" s="1" t="n">
        <v>0</v>
      </c>
      <c r="H480" s="10" t="s">
        <v>4031</v>
      </c>
      <c r="I480" s="9" t="n">
        <v>45147</v>
      </c>
      <c r="J480" s="9" t="n">
        <v>45147</v>
      </c>
    </row>
    <row r="481" customFormat="false" ht="18.7" hidden="false" customHeight="true" outlineLevel="0" collapsed="false">
      <c r="A481" s="8" t="n">
        <v>480</v>
      </c>
      <c r="B481" s="3" t="s">
        <v>1771</v>
      </c>
      <c r="C481" s="3" t="s">
        <v>1772</v>
      </c>
      <c r="D481" s="3" t="s">
        <v>1773</v>
      </c>
      <c r="E481" s="3" t="s">
        <v>902</v>
      </c>
      <c r="F481" s="1" t="n">
        <v>1</v>
      </c>
      <c r="G481" s="1" t="n">
        <v>0</v>
      </c>
      <c r="H481" s="10" t="s">
        <v>4031</v>
      </c>
      <c r="I481" s="9" t="n">
        <v>45118</v>
      </c>
      <c r="J481" s="9" t="n">
        <v>45118</v>
      </c>
    </row>
    <row r="482" customFormat="false" ht="18.7" hidden="false" customHeight="true" outlineLevel="0" collapsed="false">
      <c r="A482" s="8" t="n">
        <v>481</v>
      </c>
      <c r="B482" s="3" t="s">
        <v>3083</v>
      </c>
      <c r="C482" s="3" t="s">
        <v>3084</v>
      </c>
      <c r="D482" s="3" t="s">
        <v>3085</v>
      </c>
      <c r="E482" s="3" t="s">
        <v>902</v>
      </c>
      <c r="F482" s="1" t="n">
        <v>1</v>
      </c>
      <c r="G482" s="1" t="n">
        <v>0</v>
      </c>
      <c r="H482" s="10" t="s">
        <v>4031</v>
      </c>
      <c r="I482" s="9" t="n">
        <v>45265</v>
      </c>
      <c r="J482" s="9" t="n">
        <v>45265</v>
      </c>
    </row>
    <row r="483" customFormat="false" ht="18.7" hidden="false" customHeight="true" outlineLevel="0" collapsed="false">
      <c r="A483" s="8" t="n">
        <v>482</v>
      </c>
      <c r="B483" s="3" t="s">
        <v>1971</v>
      </c>
      <c r="C483" s="3" t="s">
        <v>1972</v>
      </c>
      <c r="D483" s="3" t="s">
        <v>1973</v>
      </c>
      <c r="E483" s="3" t="s">
        <v>902</v>
      </c>
      <c r="F483" s="1" t="n">
        <v>1</v>
      </c>
      <c r="G483" s="1" t="n">
        <v>0</v>
      </c>
      <c r="H483" s="10" t="s">
        <v>4031</v>
      </c>
      <c r="I483" s="9" t="n">
        <v>45120</v>
      </c>
      <c r="J483" s="9" t="n">
        <v>45120</v>
      </c>
    </row>
    <row r="484" customFormat="false" ht="18.7" hidden="false" customHeight="true" outlineLevel="0" collapsed="false">
      <c r="A484" s="8" t="n">
        <v>483</v>
      </c>
      <c r="B484" s="3" t="s">
        <v>3035</v>
      </c>
      <c r="C484" s="3" t="s">
        <v>3036</v>
      </c>
      <c r="D484" s="3" t="s">
        <v>3037</v>
      </c>
      <c r="E484" s="3" t="s">
        <v>902</v>
      </c>
      <c r="F484" s="1" t="n">
        <v>1</v>
      </c>
      <c r="G484" s="1" t="n">
        <v>0</v>
      </c>
      <c r="H484" s="10" t="s">
        <v>4031</v>
      </c>
      <c r="I484" s="9" t="n">
        <v>45265</v>
      </c>
      <c r="J484" s="9" t="n">
        <v>45265</v>
      </c>
    </row>
    <row r="485" customFormat="false" ht="18.7" hidden="false" customHeight="true" outlineLevel="0" collapsed="false">
      <c r="A485" s="8" t="n">
        <v>484</v>
      </c>
      <c r="B485" s="3" t="s">
        <v>2152</v>
      </c>
      <c r="C485" s="3" t="s">
        <v>2153</v>
      </c>
      <c r="D485" s="3" t="s">
        <v>2154</v>
      </c>
      <c r="E485" s="3" t="s">
        <v>902</v>
      </c>
      <c r="F485" s="1" t="n">
        <v>1</v>
      </c>
      <c r="G485" s="1" t="n">
        <v>0</v>
      </c>
      <c r="H485" s="10" t="s">
        <v>4031</v>
      </c>
      <c r="I485" s="9" t="n">
        <v>45147</v>
      </c>
      <c r="J485" s="9" t="n">
        <v>45147</v>
      </c>
    </row>
    <row r="486" customFormat="false" ht="18.7" hidden="false" customHeight="true" outlineLevel="0" collapsed="false">
      <c r="A486" s="8" t="n">
        <v>485</v>
      </c>
      <c r="B486" s="3" t="s">
        <v>899</v>
      </c>
      <c r="C486" s="3" t="s">
        <v>900</v>
      </c>
      <c r="D486" s="3" t="s">
        <v>901</v>
      </c>
      <c r="E486" s="3" t="s">
        <v>902</v>
      </c>
      <c r="F486" s="1" t="n">
        <v>1</v>
      </c>
      <c r="G486" s="1" t="n">
        <v>0</v>
      </c>
      <c r="H486" s="10" t="s">
        <v>4031</v>
      </c>
      <c r="I486" s="9" t="n">
        <v>45015</v>
      </c>
      <c r="J486" s="9" t="n">
        <v>45015</v>
      </c>
    </row>
    <row r="487" customFormat="false" ht="18.7" hidden="false" customHeight="true" outlineLevel="0" collapsed="false">
      <c r="A487" s="8" t="n">
        <v>486</v>
      </c>
      <c r="B487" s="3" t="s">
        <v>3041</v>
      </c>
      <c r="C487" s="3" t="s">
        <v>3042</v>
      </c>
      <c r="D487" s="3" t="s">
        <v>3043</v>
      </c>
      <c r="E487" s="3" t="s">
        <v>902</v>
      </c>
      <c r="F487" s="1" t="n">
        <v>1</v>
      </c>
      <c r="G487" s="1" t="n">
        <v>0</v>
      </c>
      <c r="H487" s="10" t="s">
        <v>4031</v>
      </c>
      <c r="I487" s="9" t="n">
        <v>45265</v>
      </c>
      <c r="J487" s="9" t="n">
        <v>45265</v>
      </c>
    </row>
    <row r="488" customFormat="false" ht="18.7" hidden="false" customHeight="true" outlineLevel="0" collapsed="false">
      <c r="A488" s="8" t="n">
        <v>487</v>
      </c>
      <c r="B488" s="3" t="s">
        <v>1848</v>
      </c>
      <c r="C488" s="3" t="s">
        <v>1849</v>
      </c>
      <c r="D488" s="3" t="s">
        <v>1850</v>
      </c>
      <c r="E488" s="3" t="s">
        <v>902</v>
      </c>
      <c r="F488" s="1" t="n">
        <v>2</v>
      </c>
      <c r="G488" s="1" t="n">
        <v>0</v>
      </c>
      <c r="H488" s="10" t="s">
        <v>4031</v>
      </c>
      <c r="I488" s="9" t="n">
        <v>45120</v>
      </c>
      <c r="J488" s="9" t="n">
        <v>45149</v>
      </c>
    </row>
    <row r="489" customFormat="false" ht="18.7" hidden="false" customHeight="true" outlineLevel="0" collapsed="false">
      <c r="A489" s="8" t="n">
        <v>488</v>
      </c>
      <c r="B489" s="3" t="s">
        <v>3636</v>
      </c>
      <c r="C489" s="3" t="s">
        <v>3637</v>
      </c>
      <c r="D489" s="3" t="s">
        <v>3638</v>
      </c>
      <c r="E489" s="3" t="s">
        <v>902</v>
      </c>
      <c r="F489" s="1" t="n">
        <v>1</v>
      </c>
      <c r="G489" s="1" t="n">
        <v>0</v>
      </c>
      <c r="H489" s="10" t="s">
        <v>4031</v>
      </c>
      <c r="I489" s="9" t="n">
        <v>45328</v>
      </c>
      <c r="J489" s="9" t="n">
        <v>45328</v>
      </c>
    </row>
    <row r="490" customFormat="false" ht="18.7" hidden="false" customHeight="true" outlineLevel="0" collapsed="false">
      <c r="A490" s="8" t="n">
        <v>489</v>
      </c>
      <c r="B490" s="3" t="s">
        <v>1485</v>
      </c>
      <c r="C490" s="3" t="s">
        <v>1486</v>
      </c>
      <c r="D490" s="3" t="s">
        <v>1487</v>
      </c>
      <c r="E490" s="3" t="s">
        <v>902</v>
      </c>
      <c r="F490" s="1" t="n">
        <v>1</v>
      </c>
      <c r="G490" s="1" t="n">
        <v>1</v>
      </c>
      <c r="H490" s="10" t="s">
        <v>4031</v>
      </c>
      <c r="I490" s="9" t="n">
        <v>45083</v>
      </c>
      <c r="J490" s="9" t="n">
        <v>45083</v>
      </c>
    </row>
    <row r="491" customFormat="false" ht="18.7" hidden="false" customHeight="true" outlineLevel="0" collapsed="false">
      <c r="A491" s="8" t="n">
        <v>490</v>
      </c>
      <c r="B491" s="3" t="s">
        <v>1986</v>
      </c>
      <c r="C491" s="3" t="s">
        <v>1987</v>
      </c>
      <c r="D491" s="3" t="s">
        <v>1988</v>
      </c>
      <c r="E491" s="3" t="s">
        <v>902</v>
      </c>
      <c r="F491" s="1" t="n">
        <v>1</v>
      </c>
      <c r="G491" s="1" t="n">
        <v>0</v>
      </c>
      <c r="H491" s="10" t="s">
        <v>4031</v>
      </c>
      <c r="I491" s="9" t="n">
        <v>45120</v>
      </c>
      <c r="J491" s="9" t="n">
        <v>45120</v>
      </c>
    </row>
    <row r="492" customFormat="false" ht="18.7" hidden="false" customHeight="true" outlineLevel="0" collapsed="false">
      <c r="A492" s="8" t="n">
        <v>491</v>
      </c>
      <c r="B492" s="3" t="s">
        <v>1974</v>
      </c>
      <c r="C492" s="3" t="s">
        <v>1975</v>
      </c>
      <c r="D492" s="3" t="s">
        <v>1976</v>
      </c>
      <c r="E492" s="3" t="s">
        <v>902</v>
      </c>
      <c r="F492" s="1" t="n">
        <v>1</v>
      </c>
      <c r="G492" s="1" t="n">
        <v>0</v>
      </c>
      <c r="H492" s="10" t="s">
        <v>4031</v>
      </c>
      <c r="I492" s="9" t="n">
        <v>45120</v>
      </c>
      <c r="J492" s="9" t="n">
        <v>45120</v>
      </c>
    </row>
    <row r="493" customFormat="false" ht="18.7" hidden="false" customHeight="true" outlineLevel="0" collapsed="false">
      <c r="A493" s="8" t="n">
        <v>492</v>
      </c>
      <c r="B493" s="3" t="s">
        <v>3829</v>
      </c>
      <c r="C493" s="3" t="s">
        <v>3830</v>
      </c>
      <c r="D493" s="3" t="s">
        <v>3831</v>
      </c>
      <c r="E493" s="3" t="s">
        <v>902</v>
      </c>
      <c r="F493" s="1" t="n">
        <v>1</v>
      </c>
      <c r="G493" s="1" t="n">
        <v>0</v>
      </c>
      <c r="H493" s="10" t="s">
        <v>4031</v>
      </c>
      <c r="I493" s="9" t="n">
        <v>45356</v>
      </c>
      <c r="J493" s="9" t="n">
        <v>45356</v>
      </c>
    </row>
    <row r="494" customFormat="false" ht="18.7" hidden="false" customHeight="true" outlineLevel="0" collapsed="false">
      <c r="A494" s="8" t="n">
        <v>493</v>
      </c>
      <c r="B494" s="3" t="s">
        <v>1488</v>
      </c>
      <c r="C494" s="3" t="s">
        <v>1489</v>
      </c>
      <c r="D494" s="3" t="s">
        <v>1490</v>
      </c>
      <c r="E494" s="3" t="s">
        <v>902</v>
      </c>
      <c r="F494" s="1" t="n">
        <v>2</v>
      </c>
      <c r="G494" s="1" t="n">
        <v>0</v>
      </c>
      <c r="H494" s="10" t="s">
        <v>4031</v>
      </c>
      <c r="I494" s="9" t="n">
        <v>45083</v>
      </c>
      <c r="J494" s="9" t="n">
        <v>45223</v>
      </c>
    </row>
    <row r="495" customFormat="false" ht="18.7" hidden="false" customHeight="true" outlineLevel="0" collapsed="false">
      <c r="A495" s="8" t="n">
        <v>494</v>
      </c>
      <c r="B495" s="3" t="s">
        <v>1911</v>
      </c>
      <c r="C495" s="3" t="s">
        <v>1912</v>
      </c>
      <c r="D495" s="3" t="s">
        <v>1913</v>
      </c>
      <c r="E495" s="3" t="s">
        <v>902</v>
      </c>
      <c r="F495" s="1" t="n">
        <v>1</v>
      </c>
      <c r="G495" s="1" t="n">
        <v>0</v>
      </c>
      <c r="H495" s="10" t="s">
        <v>4031</v>
      </c>
      <c r="I495" s="9" t="n">
        <v>45120</v>
      </c>
      <c r="J495" s="9" t="n">
        <v>45120</v>
      </c>
    </row>
    <row r="496" customFormat="false" ht="18.7" hidden="false" customHeight="true" outlineLevel="0" collapsed="false">
      <c r="A496" s="8" t="n">
        <v>495</v>
      </c>
      <c r="B496" s="3" t="s">
        <v>3841</v>
      </c>
      <c r="C496" s="3" t="s">
        <v>3842</v>
      </c>
      <c r="D496" s="3" t="s">
        <v>3843</v>
      </c>
      <c r="E496" s="3" t="s">
        <v>902</v>
      </c>
      <c r="F496" s="1" t="n">
        <v>1</v>
      </c>
      <c r="G496" s="1" t="n">
        <v>0</v>
      </c>
      <c r="H496" s="10" t="s">
        <v>4031</v>
      </c>
      <c r="I496" s="9" t="n">
        <v>45356</v>
      </c>
      <c r="J496" s="9" t="n">
        <v>45356</v>
      </c>
    </row>
    <row r="497" customFormat="false" ht="18.7" hidden="false" customHeight="true" outlineLevel="0" collapsed="false">
      <c r="A497" s="8" t="n">
        <v>496</v>
      </c>
      <c r="B497" s="3" t="s">
        <v>1600</v>
      </c>
      <c r="C497" s="3" t="s">
        <v>1601</v>
      </c>
      <c r="D497" s="3" t="s">
        <v>1602</v>
      </c>
      <c r="E497" s="3" t="s">
        <v>902</v>
      </c>
      <c r="F497" s="1" t="n">
        <v>1</v>
      </c>
      <c r="G497" s="1" t="n">
        <v>0</v>
      </c>
      <c r="H497" s="10" t="s">
        <v>4031</v>
      </c>
      <c r="I497" s="9" t="n">
        <v>45085</v>
      </c>
      <c r="J497" s="9" t="n">
        <v>45085</v>
      </c>
    </row>
    <row r="498" customFormat="false" ht="18.7" hidden="false" customHeight="true" outlineLevel="0" collapsed="false">
      <c r="A498" s="8" t="n">
        <v>497</v>
      </c>
      <c r="B498" s="3" t="s">
        <v>2140</v>
      </c>
      <c r="C498" s="3" t="s">
        <v>2141</v>
      </c>
      <c r="D498" s="3" t="s">
        <v>2142</v>
      </c>
      <c r="E498" s="3" t="s">
        <v>902</v>
      </c>
      <c r="F498" s="1" t="n">
        <v>1</v>
      </c>
      <c r="G498" s="1" t="n">
        <v>0</v>
      </c>
      <c r="H498" s="10" t="s">
        <v>4031</v>
      </c>
      <c r="I498" s="9" t="n">
        <v>45146</v>
      </c>
      <c r="J498" s="9" t="n">
        <v>45146</v>
      </c>
    </row>
    <row r="499" customFormat="false" ht="18.7" hidden="false" customHeight="true" outlineLevel="0" collapsed="false">
      <c r="A499" s="8" t="n">
        <v>498</v>
      </c>
      <c r="B499" s="3" t="s">
        <v>1977</v>
      </c>
      <c r="C499" s="3" t="s">
        <v>1978</v>
      </c>
      <c r="D499" s="3" t="s">
        <v>1979</v>
      </c>
      <c r="E499" s="3" t="s">
        <v>902</v>
      </c>
      <c r="F499" s="1" t="n">
        <v>1</v>
      </c>
      <c r="G499" s="1" t="n">
        <v>0</v>
      </c>
      <c r="H499" s="10" t="s">
        <v>4031</v>
      </c>
      <c r="I499" s="9" t="n">
        <v>45120</v>
      </c>
      <c r="J499" s="9" t="n">
        <v>45120</v>
      </c>
    </row>
    <row r="500" customFormat="false" ht="18.7" hidden="false" customHeight="true" outlineLevel="0" collapsed="false">
      <c r="A500" s="8" t="n">
        <v>499</v>
      </c>
      <c r="B500" s="3" t="s">
        <v>3050</v>
      </c>
      <c r="C500" s="3" t="s">
        <v>3051</v>
      </c>
      <c r="D500" s="3" t="s">
        <v>3052</v>
      </c>
      <c r="E500" s="3" t="s">
        <v>902</v>
      </c>
      <c r="F500" s="1" t="n">
        <v>1</v>
      </c>
      <c r="G500" s="1" t="n">
        <v>0</v>
      </c>
      <c r="H500" s="10" t="s">
        <v>4031</v>
      </c>
      <c r="I500" s="9" t="n">
        <v>45265</v>
      </c>
      <c r="J500" s="9" t="n">
        <v>45265</v>
      </c>
    </row>
    <row r="501" customFormat="false" ht="18.7" hidden="false" customHeight="true" outlineLevel="0" collapsed="false">
      <c r="A501" s="8" t="n">
        <v>500</v>
      </c>
      <c r="B501" s="3" t="s">
        <v>903</v>
      </c>
      <c r="C501" s="3" t="s">
        <v>904</v>
      </c>
      <c r="D501" s="3" t="s">
        <v>905</v>
      </c>
      <c r="E501" s="3" t="s">
        <v>902</v>
      </c>
      <c r="F501" s="1" t="n">
        <v>1</v>
      </c>
      <c r="G501" s="1" t="n">
        <v>0</v>
      </c>
      <c r="H501" s="10" t="s">
        <v>4031</v>
      </c>
      <c r="I501" s="9" t="n">
        <v>45015</v>
      </c>
      <c r="J501" s="9" t="n">
        <v>45015</v>
      </c>
    </row>
    <row r="502" customFormat="false" ht="18.7" hidden="false" customHeight="true" outlineLevel="0" collapsed="false">
      <c r="A502" s="8" t="n">
        <v>501</v>
      </c>
      <c r="B502" s="3" t="s">
        <v>3633</v>
      </c>
      <c r="C502" s="3" t="s">
        <v>3634</v>
      </c>
      <c r="D502" s="3" t="s">
        <v>3635</v>
      </c>
      <c r="E502" s="3" t="s">
        <v>902</v>
      </c>
      <c r="F502" s="1" t="n">
        <v>1</v>
      </c>
      <c r="G502" s="1" t="n">
        <v>0</v>
      </c>
      <c r="H502" s="10" t="s">
        <v>4031</v>
      </c>
      <c r="I502" s="9" t="n">
        <v>45328</v>
      </c>
      <c r="J502" s="9" t="n">
        <v>45328</v>
      </c>
    </row>
    <row r="503" customFormat="false" ht="18.7" hidden="false" customHeight="true" outlineLevel="0" collapsed="false">
      <c r="A503" s="8" t="n">
        <v>502</v>
      </c>
      <c r="B503" s="3" t="s">
        <v>1505</v>
      </c>
      <c r="C503" s="3" t="s">
        <v>1506</v>
      </c>
      <c r="D503" s="3" t="s">
        <v>1507</v>
      </c>
      <c r="E503" s="3" t="s">
        <v>902</v>
      </c>
      <c r="F503" s="1" t="n">
        <v>1</v>
      </c>
      <c r="G503" s="1" t="n">
        <v>1</v>
      </c>
      <c r="H503" s="10" t="s">
        <v>4031</v>
      </c>
      <c r="I503" s="9" t="n">
        <v>45083</v>
      </c>
      <c r="J503" s="9" t="n">
        <v>45083</v>
      </c>
    </row>
    <row r="504" customFormat="false" ht="18.7" hidden="false" customHeight="true" outlineLevel="0" collapsed="false">
      <c r="A504" s="8" t="n">
        <v>503</v>
      </c>
      <c r="B504" s="3" t="s">
        <v>2693</v>
      </c>
      <c r="C504" s="3" t="s">
        <v>2694</v>
      </c>
      <c r="D504" s="3" t="s">
        <v>2695</v>
      </c>
      <c r="E504" s="3" t="s">
        <v>902</v>
      </c>
      <c r="F504" s="1" t="n">
        <v>1</v>
      </c>
      <c r="G504" s="1" t="n">
        <v>0</v>
      </c>
      <c r="H504" s="10" t="s">
        <v>4031</v>
      </c>
      <c r="I504" s="9" t="n">
        <v>45225</v>
      </c>
      <c r="J504" s="9" t="n">
        <v>45225</v>
      </c>
    </row>
    <row r="505" customFormat="false" ht="18.7" hidden="false" customHeight="true" outlineLevel="0" collapsed="false">
      <c r="A505" s="8" t="n">
        <v>504</v>
      </c>
      <c r="B505" s="3" t="s">
        <v>2660</v>
      </c>
      <c r="C505" s="3" t="s">
        <v>2661</v>
      </c>
      <c r="D505" s="3" t="s">
        <v>2662</v>
      </c>
      <c r="E505" s="3" t="s">
        <v>902</v>
      </c>
      <c r="F505" s="1" t="n">
        <v>1</v>
      </c>
      <c r="G505" s="1" t="n">
        <v>0</v>
      </c>
      <c r="H505" s="10" t="s">
        <v>4031</v>
      </c>
      <c r="I505" s="9" t="n">
        <v>45223</v>
      </c>
      <c r="J505" s="9" t="n">
        <v>45223</v>
      </c>
    </row>
    <row r="506" customFormat="false" ht="18.7" hidden="false" customHeight="true" outlineLevel="0" collapsed="false">
      <c r="A506" s="8" t="n">
        <v>505</v>
      </c>
      <c r="B506" s="3" t="s">
        <v>3044</v>
      </c>
      <c r="C506" s="3" t="s">
        <v>3045</v>
      </c>
      <c r="D506" s="3" t="s">
        <v>3046</v>
      </c>
      <c r="E506" s="3" t="s">
        <v>902</v>
      </c>
      <c r="F506" s="1" t="n">
        <v>2</v>
      </c>
      <c r="G506" s="1" t="n">
        <v>1</v>
      </c>
      <c r="H506" s="10" t="s">
        <v>4031</v>
      </c>
      <c r="I506" s="9" t="n">
        <v>45265</v>
      </c>
      <c r="J506" s="9" t="n">
        <v>45328</v>
      </c>
    </row>
    <row r="507" customFormat="false" ht="18.7" hidden="false" customHeight="true" outlineLevel="0" collapsed="false">
      <c r="A507" s="8" t="n">
        <v>506</v>
      </c>
      <c r="B507" s="3" t="s">
        <v>1708</v>
      </c>
      <c r="C507" s="3" t="s">
        <v>1709</v>
      </c>
      <c r="D507" s="3" t="s">
        <v>1710</v>
      </c>
      <c r="E507" s="3" t="s">
        <v>902</v>
      </c>
      <c r="F507" s="1" t="n">
        <v>1</v>
      </c>
      <c r="G507" s="1" t="n">
        <v>0</v>
      </c>
      <c r="H507" s="10" t="s">
        <v>4031</v>
      </c>
      <c r="I507" s="9" t="n">
        <v>45118</v>
      </c>
      <c r="J507" s="9" t="n">
        <v>45118</v>
      </c>
    </row>
    <row r="508" customFormat="false" ht="18.7" hidden="false" customHeight="true" outlineLevel="0" collapsed="false">
      <c r="A508" s="8" t="n">
        <v>507</v>
      </c>
      <c r="B508" s="3" t="s">
        <v>3110</v>
      </c>
      <c r="C508" s="3" t="s">
        <v>3111</v>
      </c>
      <c r="D508" s="3" t="s">
        <v>3112</v>
      </c>
      <c r="E508" s="3" t="s">
        <v>902</v>
      </c>
      <c r="F508" s="1" t="n">
        <v>1</v>
      </c>
      <c r="G508" s="1" t="n">
        <v>1</v>
      </c>
      <c r="H508" s="10" t="s">
        <v>4031</v>
      </c>
      <c r="I508" s="9" t="n">
        <v>45265</v>
      </c>
      <c r="J508" s="9" t="n">
        <v>45265</v>
      </c>
    </row>
    <row r="509" customFormat="false" ht="18.7" hidden="false" customHeight="true" outlineLevel="0" collapsed="false">
      <c r="A509" s="8" t="n">
        <v>508</v>
      </c>
      <c r="B509" s="3" t="s">
        <v>3531</v>
      </c>
      <c r="C509" s="3" t="s">
        <v>3532</v>
      </c>
      <c r="D509" s="3" t="s">
        <v>3533</v>
      </c>
      <c r="E509" s="3" t="s">
        <v>902</v>
      </c>
      <c r="F509" s="1" t="n">
        <v>1</v>
      </c>
      <c r="G509" s="1" t="n">
        <v>0</v>
      </c>
      <c r="H509" s="10" t="s">
        <v>4031</v>
      </c>
      <c r="I509" s="9" t="n">
        <v>45321</v>
      </c>
      <c r="J509" s="9" t="n">
        <v>45321</v>
      </c>
    </row>
    <row r="510" customFormat="false" ht="18.7" hidden="false" customHeight="true" outlineLevel="0" collapsed="false">
      <c r="A510" s="8" t="n">
        <v>509</v>
      </c>
      <c r="B510" s="3" t="s">
        <v>1209</v>
      </c>
      <c r="C510" s="3" t="s">
        <v>1210</v>
      </c>
      <c r="D510" s="3" t="s">
        <v>1211</v>
      </c>
      <c r="E510" s="3" t="s">
        <v>902</v>
      </c>
      <c r="F510" s="1" t="n">
        <v>2</v>
      </c>
      <c r="G510" s="1" t="n">
        <v>1</v>
      </c>
      <c r="H510" s="10" t="s">
        <v>4031</v>
      </c>
      <c r="I510" s="9" t="n">
        <v>45050</v>
      </c>
      <c r="J510" s="9" t="n">
        <v>45260</v>
      </c>
    </row>
    <row r="511" customFormat="false" ht="18.7" hidden="false" customHeight="true" outlineLevel="0" collapsed="false">
      <c r="A511" s="8" t="n">
        <v>510</v>
      </c>
      <c r="B511" s="3" t="s">
        <v>2569</v>
      </c>
      <c r="C511" s="3" t="s">
        <v>2570</v>
      </c>
      <c r="D511" s="3" t="s">
        <v>2571</v>
      </c>
      <c r="E511" s="3" t="s">
        <v>902</v>
      </c>
      <c r="F511" s="1" t="n">
        <v>1</v>
      </c>
      <c r="G511" s="1" t="n">
        <v>0</v>
      </c>
      <c r="H511" s="10" t="s">
        <v>4031</v>
      </c>
      <c r="I511" s="9" t="n">
        <v>45223</v>
      </c>
      <c r="J511" s="9" t="n">
        <v>45223</v>
      </c>
    </row>
    <row r="512" customFormat="false" ht="18.7" hidden="false" customHeight="true" outlineLevel="0" collapsed="false">
      <c r="A512" s="8" t="n">
        <v>511</v>
      </c>
      <c r="B512" s="3" t="s">
        <v>1714</v>
      </c>
      <c r="C512" s="3" t="s">
        <v>1715</v>
      </c>
      <c r="D512" s="3" t="s">
        <v>1716</v>
      </c>
      <c r="E512" s="3" t="s">
        <v>902</v>
      </c>
      <c r="F512" s="1" t="n">
        <v>1</v>
      </c>
      <c r="G512" s="1" t="n">
        <v>1</v>
      </c>
      <c r="H512" s="10" t="s">
        <v>4031</v>
      </c>
      <c r="I512" s="9" t="n">
        <v>45118</v>
      </c>
      <c r="J512" s="9" t="n">
        <v>45118</v>
      </c>
    </row>
    <row r="513" customFormat="false" ht="18.7" hidden="false" customHeight="true" outlineLevel="0" collapsed="false">
      <c r="A513" s="8" t="n">
        <v>512</v>
      </c>
      <c r="B513" s="3" t="s">
        <v>3627</v>
      </c>
      <c r="C513" s="3" t="s">
        <v>3628</v>
      </c>
      <c r="D513" s="3" t="s">
        <v>3629</v>
      </c>
      <c r="E513" s="3" t="s">
        <v>902</v>
      </c>
      <c r="F513" s="1" t="n">
        <v>1</v>
      </c>
      <c r="G513" s="1" t="n">
        <v>0</v>
      </c>
      <c r="H513" s="10" t="s">
        <v>4031</v>
      </c>
      <c r="I513" s="9" t="n">
        <v>45328</v>
      </c>
      <c r="J513" s="9" t="n">
        <v>45328</v>
      </c>
    </row>
    <row r="514" customFormat="false" ht="18.7" hidden="false" customHeight="true" outlineLevel="0" collapsed="false">
      <c r="A514" s="8" t="n">
        <v>513</v>
      </c>
      <c r="B514" s="3" t="s">
        <v>1702</v>
      </c>
      <c r="C514" s="3" t="s">
        <v>1703</v>
      </c>
      <c r="D514" s="3" t="s">
        <v>1704</v>
      </c>
      <c r="E514" s="3" t="s">
        <v>902</v>
      </c>
      <c r="F514" s="1" t="n">
        <v>1</v>
      </c>
      <c r="G514" s="1" t="n">
        <v>1</v>
      </c>
      <c r="H514" s="10" t="s">
        <v>4031</v>
      </c>
      <c r="I514" s="9" t="n">
        <v>45118</v>
      </c>
      <c r="J514" s="9" t="n">
        <v>45118</v>
      </c>
    </row>
    <row r="515" customFormat="false" ht="18.7" hidden="false" customHeight="true" outlineLevel="0" collapsed="false">
      <c r="A515" s="8" t="n">
        <v>514</v>
      </c>
      <c r="B515" s="3" t="s">
        <v>1185</v>
      </c>
      <c r="C515" s="3" t="s">
        <v>1186</v>
      </c>
      <c r="D515" s="3" t="s">
        <v>1187</v>
      </c>
      <c r="E515" s="3" t="s">
        <v>902</v>
      </c>
      <c r="F515" s="1" t="n">
        <v>1</v>
      </c>
      <c r="G515" s="1" t="n">
        <v>0</v>
      </c>
      <c r="H515" s="10" t="s">
        <v>4031</v>
      </c>
      <c r="I515" s="9" t="n">
        <v>45050</v>
      </c>
      <c r="J515" s="9" t="n">
        <v>45050</v>
      </c>
    </row>
    <row r="516" customFormat="false" ht="18.7" hidden="false" customHeight="true" outlineLevel="0" collapsed="false">
      <c r="A516" s="8" t="n">
        <v>515</v>
      </c>
      <c r="B516" s="3" t="s">
        <v>1434</v>
      </c>
      <c r="C516" s="3" t="s">
        <v>1435</v>
      </c>
      <c r="D516" s="3" t="s">
        <v>1436</v>
      </c>
      <c r="E516" s="3" t="s">
        <v>902</v>
      </c>
      <c r="F516" s="1" t="n">
        <v>1</v>
      </c>
      <c r="G516" s="1" t="n">
        <v>0</v>
      </c>
      <c r="H516" s="10" t="s">
        <v>4031</v>
      </c>
      <c r="I516" s="9" t="n">
        <v>45083</v>
      </c>
      <c r="J516" s="9" t="n">
        <v>45083</v>
      </c>
    </row>
    <row r="517" customFormat="false" ht="18.7" hidden="false" customHeight="true" outlineLevel="0" collapsed="false">
      <c r="A517" s="8" t="n">
        <v>516</v>
      </c>
      <c r="B517" s="3" t="s">
        <v>1968</v>
      </c>
      <c r="C517" s="3" t="s">
        <v>1969</v>
      </c>
      <c r="D517" s="3" t="s">
        <v>1970</v>
      </c>
      <c r="E517" s="3" t="s">
        <v>902</v>
      </c>
      <c r="F517" s="1" t="n">
        <v>1</v>
      </c>
      <c r="G517" s="1" t="n">
        <v>0</v>
      </c>
      <c r="H517" s="10" t="s">
        <v>4031</v>
      </c>
      <c r="I517" s="9" t="n">
        <v>45120</v>
      </c>
      <c r="J517" s="9" t="n">
        <v>45120</v>
      </c>
    </row>
    <row r="518" customFormat="false" ht="18.7" hidden="false" customHeight="true" outlineLevel="0" collapsed="false">
      <c r="A518" s="8" t="n">
        <v>517</v>
      </c>
      <c r="B518" s="3" t="s">
        <v>3630</v>
      </c>
      <c r="C518" s="3" t="s">
        <v>3631</v>
      </c>
      <c r="D518" s="3" t="s">
        <v>3632</v>
      </c>
      <c r="E518" s="3" t="s">
        <v>902</v>
      </c>
      <c r="F518" s="1" t="n">
        <v>1</v>
      </c>
      <c r="G518" s="1" t="n">
        <v>0</v>
      </c>
      <c r="H518" s="10" t="s">
        <v>4031</v>
      </c>
      <c r="I518" s="9" t="n">
        <v>45328</v>
      </c>
      <c r="J518" s="9" t="n">
        <v>45328</v>
      </c>
    </row>
    <row r="519" customFormat="false" ht="18.7" hidden="false" customHeight="true" outlineLevel="0" collapsed="false">
      <c r="A519" s="8" t="n">
        <v>518</v>
      </c>
      <c r="B519" s="3" t="s">
        <v>1275</v>
      </c>
      <c r="C519" s="3" t="s">
        <v>1276</v>
      </c>
      <c r="D519" s="3" t="s">
        <v>1277</v>
      </c>
      <c r="E519" s="3" t="s">
        <v>1278</v>
      </c>
      <c r="F519" s="1" t="n">
        <v>1</v>
      </c>
      <c r="G519" s="1" t="n">
        <v>0</v>
      </c>
      <c r="H519" s="10" t="s">
        <v>4031</v>
      </c>
      <c r="I519" s="9" t="n">
        <v>45056</v>
      </c>
      <c r="J519" s="9" t="n">
        <v>45056</v>
      </c>
    </row>
    <row r="520" customFormat="false" ht="18.7" hidden="false" customHeight="true" outlineLevel="0" collapsed="false">
      <c r="A520" s="8" t="n">
        <v>519</v>
      </c>
      <c r="B520" s="3" t="s">
        <v>1114</v>
      </c>
      <c r="C520" s="3" t="s">
        <v>1115</v>
      </c>
      <c r="D520" s="3" t="s">
        <v>1116</v>
      </c>
      <c r="E520" s="3" t="s">
        <v>792</v>
      </c>
      <c r="F520" s="1" t="n">
        <v>1</v>
      </c>
      <c r="G520" s="1" t="n">
        <v>0</v>
      </c>
      <c r="H520" s="10" t="s">
        <v>4031</v>
      </c>
      <c r="I520" s="9" t="n">
        <v>45047</v>
      </c>
      <c r="J520" s="9" t="n">
        <v>45047</v>
      </c>
    </row>
    <row r="521" customFormat="false" ht="18.7" hidden="false" customHeight="true" outlineLevel="0" collapsed="false">
      <c r="A521" s="8" t="n">
        <v>520</v>
      </c>
      <c r="B521" s="3" t="s">
        <v>2362</v>
      </c>
      <c r="C521" s="3" t="s">
        <v>2363</v>
      </c>
      <c r="D521" s="3" t="s">
        <v>2364</v>
      </c>
      <c r="E521" s="3" t="s">
        <v>792</v>
      </c>
      <c r="F521" s="1" t="n">
        <v>1</v>
      </c>
      <c r="G521" s="1" t="n">
        <v>0</v>
      </c>
      <c r="H521" s="10" t="s">
        <v>4031</v>
      </c>
      <c r="I521" s="9" t="n">
        <v>45170</v>
      </c>
      <c r="J521" s="9" t="n">
        <v>45170</v>
      </c>
    </row>
    <row r="522" customFormat="false" ht="18.7" hidden="false" customHeight="true" outlineLevel="0" collapsed="false">
      <c r="A522" s="8" t="n">
        <v>521</v>
      </c>
      <c r="B522" s="3" t="s">
        <v>1549</v>
      </c>
      <c r="C522" s="3" t="s">
        <v>1550</v>
      </c>
      <c r="D522" s="3" t="s">
        <v>1551</v>
      </c>
      <c r="E522" s="3" t="s">
        <v>792</v>
      </c>
      <c r="F522" s="1" t="n">
        <v>1</v>
      </c>
      <c r="G522" s="1" t="n">
        <v>0</v>
      </c>
      <c r="H522" s="10" t="s">
        <v>4031</v>
      </c>
      <c r="I522" s="9" t="n">
        <v>45084</v>
      </c>
      <c r="J522" s="9" t="n">
        <v>45084</v>
      </c>
    </row>
    <row r="523" customFormat="false" ht="18.7" hidden="false" customHeight="true" outlineLevel="0" collapsed="false">
      <c r="A523" s="8" t="n">
        <v>522</v>
      </c>
      <c r="B523" s="3" t="s">
        <v>1397</v>
      </c>
      <c r="C523" s="3" t="s">
        <v>1398</v>
      </c>
      <c r="D523" s="3" t="s">
        <v>1399</v>
      </c>
      <c r="E523" s="3" t="s">
        <v>792</v>
      </c>
      <c r="F523" s="1" t="n">
        <v>1</v>
      </c>
      <c r="G523" s="1" t="n">
        <v>0</v>
      </c>
      <c r="H523" s="10" t="s">
        <v>4031</v>
      </c>
      <c r="I523" s="9" t="n">
        <v>45082</v>
      </c>
      <c r="J523" s="9" t="n">
        <v>45082</v>
      </c>
    </row>
    <row r="524" customFormat="false" ht="18.7" hidden="false" customHeight="true" outlineLevel="0" collapsed="false">
      <c r="A524" s="8" t="n">
        <v>523</v>
      </c>
      <c r="B524" s="3" t="s">
        <v>3796</v>
      </c>
      <c r="C524" s="3" t="s">
        <v>3797</v>
      </c>
      <c r="D524" s="3" t="s">
        <v>3798</v>
      </c>
      <c r="E524" s="3" t="s">
        <v>792</v>
      </c>
      <c r="F524" s="1" t="n">
        <v>1</v>
      </c>
      <c r="G524" s="1" t="n">
        <v>0</v>
      </c>
      <c r="H524" s="10" t="s">
        <v>4031</v>
      </c>
      <c r="I524" s="9" t="n">
        <v>45355</v>
      </c>
      <c r="J524" s="9" t="n">
        <v>45355</v>
      </c>
    </row>
    <row r="525" customFormat="false" ht="18.7" hidden="false" customHeight="true" outlineLevel="0" collapsed="false">
      <c r="A525" s="8" t="n">
        <v>524</v>
      </c>
      <c r="B525" s="3" t="s">
        <v>789</v>
      </c>
      <c r="C525" s="3" t="s">
        <v>790</v>
      </c>
      <c r="D525" s="3" t="s">
        <v>791</v>
      </c>
      <c r="E525" s="3" t="s">
        <v>792</v>
      </c>
      <c r="F525" s="1" t="n">
        <v>1</v>
      </c>
      <c r="G525" s="1" t="n">
        <v>0</v>
      </c>
      <c r="H525" s="10" t="s">
        <v>4031</v>
      </c>
      <c r="I525" s="9" t="n">
        <v>45012</v>
      </c>
      <c r="J525" s="9" t="n">
        <v>45012</v>
      </c>
    </row>
    <row r="526" customFormat="false" ht="18.7" hidden="false" customHeight="true" outlineLevel="0" collapsed="false">
      <c r="A526" s="8" t="n">
        <v>525</v>
      </c>
      <c r="B526" s="3" t="s">
        <v>875</v>
      </c>
      <c r="C526" s="3" t="s">
        <v>876</v>
      </c>
      <c r="D526" s="3" t="s">
        <v>877</v>
      </c>
      <c r="E526" s="3" t="s">
        <v>792</v>
      </c>
      <c r="F526" s="1" t="n">
        <v>1</v>
      </c>
      <c r="G526" s="1" t="n">
        <v>0</v>
      </c>
      <c r="H526" s="10" t="s">
        <v>4031</v>
      </c>
      <c r="I526" s="9" t="n">
        <v>45014</v>
      </c>
      <c r="J526" s="9" t="n">
        <v>45014</v>
      </c>
    </row>
    <row r="527" customFormat="false" ht="18.7" hidden="false" customHeight="true" outlineLevel="0" collapsed="false">
      <c r="A527" s="8" t="n">
        <v>526</v>
      </c>
      <c r="B527" s="3" t="s">
        <v>2542</v>
      </c>
      <c r="C527" s="3" t="s">
        <v>2543</v>
      </c>
      <c r="D527" s="3" t="s">
        <v>2544</v>
      </c>
      <c r="E527" s="3" t="s">
        <v>792</v>
      </c>
      <c r="F527" s="1" t="n">
        <v>1</v>
      </c>
      <c r="G527" s="1" t="n">
        <v>0</v>
      </c>
      <c r="H527" s="10" t="s">
        <v>4031</v>
      </c>
      <c r="I527" s="9" t="n">
        <v>45222</v>
      </c>
      <c r="J527" s="9" t="n">
        <v>45222</v>
      </c>
    </row>
    <row r="528" customFormat="false" ht="18.7" hidden="false" customHeight="true" outlineLevel="0" collapsed="false">
      <c r="A528" s="8" t="n">
        <v>527</v>
      </c>
      <c r="B528" s="3" t="s">
        <v>1102</v>
      </c>
      <c r="C528" s="3" t="s">
        <v>1103</v>
      </c>
      <c r="D528" s="3" t="s">
        <v>1104</v>
      </c>
      <c r="E528" s="3" t="s">
        <v>792</v>
      </c>
      <c r="F528" s="1" t="n">
        <v>1</v>
      </c>
      <c r="G528" s="1" t="n">
        <v>0</v>
      </c>
      <c r="H528" s="10" t="s">
        <v>4031</v>
      </c>
      <c r="I528" s="9" t="n">
        <v>45047</v>
      </c>
      <c r="J528" s="9" t="n">
        <v>45047</v>
      </c>
    </row>
    <row r="529" customFormat="false" ht="18.7" hidden="false" customHeight="true" outlineLevel="0" collapsed="false">
      <c r="A529" s="8" t="n">
        <v>528</v>
      </c>
      <c r="B529" s="3" t="s">
        <v>2374</v>
      </c>
      <c r="C529" s="3" t="s">
        <v>2375</v>
      </c>
      <c r="D529" s="3" t="s">
        <v>2376</v>
      </c>
      <c r="E529" s="3" t="s">
        <v>792</v>
      </c>
      <c r="F529" s="1" t="n">
        <v>1</v>
      </c>
      <c r="G529" s="1" t="n">
        <v>0</v>
      </c>
      <c r="H529" s="10" t="s">
        <v>4031</v>
      </c>
      <c r="I529" s="9" t="n">
        <v>45174</v>
      </c>
      <c r="J529" s="9" t="n">
        <v>45174</v>
      </c>
    </row>
    <row r="530" customFormat="false" ht="18.7" hidden="false" customHeight="true" outlineLevel="0" collapsed="false">
      <c r="A530" s="8" t="n">
        <v>529</v>
      </c>
      <c r="B530" s="3" t="s">
        <v>2278</v>
      </c>
      <c r="C530" s="3" t="s">
        <v>2279</v>
      </c>
      <c r="D530" s="3" t="s">
        <v>2280</v>
      </c>
      <c r="E530" s="3" t="s">
        <v>792</v>
      </c>
      <c r="F530" s="1" t="n">
        <v>1</v>
      </c>
      <c r="G530" s="1" t="n">
        <v>0</v>
      </c>
      <c r="H530" s="10" t="s">
        <v>4031</v>
      </c>
      <c r="I530" s="9" t="n">
        <v>45154</v>
      </c>
      <c r="J530" s="9" t="n">
        <v>45154</v>
      </c>
    </row>
    <row r="531" customFormat="false" ht="18.7" hidden="false" customHeight="true" outlineLevel="0" collapsed="false">
      <c r="A531" s="8" t="n">
        <v>530</v>
      </c>
      <c r="B531" s="3" t="s">
        <v>884</v>
      </c>
      <c r="C531" s="3" t="s">
        <v>885</v>
      </c>
      <c r="D531" s="3" t="s">
        <v>886</v>
      </c>
      <c r="E531" s="3" t="s">
        <v>792</v>
      </c>
      <c r="F531" s="1" t="n">
        <v>1</v>
      </c>
      <c r="G531" s="1" t="n">
        <v>0</v>
      </c>
      <c r="H531" s="10" t="s">
        <v>4031</v>
      </c>
      <c r="I531" s="9" t="n">
        <v>45014</v>
      </c>
      <c r="J531" s="9" t="n">
        <v>45014</v>
      </c>
    </row>
    <row r="532" customFormat="false" ht="18.7" hidden="false" customHeight="true" outlineLevel="0" collapsed="false">
      <c r="A532" s="8" t="n">
        <v>531</v>
      </c>
      <c r="B532" s="3" t="s">
        <v>796</v>
      </c>
      <c r="C532" s="3" t="s">
        <v>797</v>
      </c>
      <c r="D532" s="3" t="s">
        <v>798</v>
      </c>
      <c r="E532" s="3" t="s">
        <v>792</v>
      </c>
      <c r="F532" s="1" t="n">
        <v>1</v>
      </c>
      <c r="G532" s="1" t="n">
        <v>0</v>
      </c>
      <c r="H532" s="10" t="s">
        <v>4031</v>
      </c>
      <c r="I532" s="9" t="n">
        <v>45012</v>
      </c>
      <c r="J532" s="9" t="n">
        <v>45012</v>
      </c>
    </row>
    <row r="533" customFormat="false" ht="18.7" hidden="false" customHeight="true" outlineLevel="0" collapsed="false">
      <c r="A533" s="8" t="n">
        <v>532</v>
      </c>
      <c r="B533" s="3" t="s">
        <v>2155</v>
      </c>
      <c r="C533" s="3" t="s">
        <v>2156</v>
      </c>
      <c r="D533" s="3" t="s">
        <v>2157</v>
      </c>
      <c r="E533" s="3" t="s">
        <v>792</v>
      </c>
      <c r="F533" s="1" t="n">
        <v>2</v>
      </c>
      <c r="G533" s="1" t="n">
        <v>0</v>
      </c>
      <c r="H533" s="10" t="s">
        <v>4031</v>
      </c>
      <c r="I533" s="9" t="n">
        <v>45147</v>
      </c>
      <c r="J533" s="9" t="n">
        <v>45170</v>
      </c>
    </row>
    <row r="534" customFormat="false" ht="18.7" hidden="false" customHeight="true" outlineLevel="0" collapsed="false">
      <c r="A534" s="8" t="n">
        <v>533</v>
      </c>
      <c r="B534" s="3" t="s">
        <v>799</v>
      </c>
      <c r="C534" s="3" t="s">
        <v>800</v>
      </c>
      <c r="D534" s="3" t="s">
        <v>801</v>
      </c>
      <c r="E534" s="3" t="s">
        <v>792</v>
      </c>
      <c r="F534" s="1" t="n">
        <v>1</v>
      </c>
      <c r="G534" s="1" t="n">
        <v>0</v>
      </c>
      <c r="H534" s="10" t="s">
        <v>4031</v>
      </c>
      <c r="I534" s="9" t="n">
        <v>45012</v>
      </c>
      <c r="J534" s="9" t="n">
        <v>45012</v>
      </c>
    </row>
    <row r="535" customFormat="false" ht="18.7" hidden="false" customHeight="true" outlineLevel="0" collapsed="false">
      <c r="A535" s="8" t="n">
        <v>534</v>
      </c>
      <c r="B535" s="3" t="s">
        <v>2275</v>
      </c>
      <c r="C535" s="3" t="s">
        <v>2276</v>
      </c>
      <c r="D535" s="3" t="s">
        <v>2277</v>
      </c>
      <c r="E535" s="3" t="s">
        <v>792</v>
      </c>
      <c r="F535" s="1" t="n">
        <v>1</v>
      </c>
      <c r="G535" s="1" t="n">
        <v>0</v>
      </c>
      <c r="H535" s="10" t="s">
        <v>4031</v>
      </c>
      <c r="I535" s="9" t="n">
        <v>45154</v>
      </c>
      <c r="J535" s="9" t="n">
        <v>45154</v>
      </c>
    </row>
    <row r="536" customFormat="false" ht="18.7" hidden="false" customHeight="true" outlineLevel="0" collapsed="false">
      <c r="A536" s="8" t="n">
        <v>535</v>
      </c>
      <c r="B536" s="3" t="s">
        <v>2675</v>
      </c>
      <c r="C536" s="3" t="s">
        <v>2676</v>
      </c>
      <c r="D536" s="3" t="s">
        <v>2677</v>
      </c>
      <c r="E536" s="3" t="s">
        <v>792</v>
      </c>
      <c r="F536" s="1" t="n">
        <v>1</v>
      </c>
      <c r="G536" s="1" t="n">
        <v>0</v>
      </c>
      <c r="H536" s="10" t="s">
        <v>4031</v>
      </c>
      <c r="I536" s="9" t="n">
        <v>45224</v>
      </c>
      <c r="J536" s="9" t="n">
        <v>45224</v>
      </c>
    </row>
    <row r="537" customFormat="false" ht="18.7" hidden="false" customHeight="true" outlineLevel="0" collapsed="false">
      <c r="A537" s="8" t="n">
        <v>536</v>
      </c>
      <c r="B537" s="3" t="s">
        <v>2386</v>
      </c>
      <c r="C537" s="3" t="s">
        <v>2387</v>
      </c>
      <c r="D537" s="3" t="s">
        <v>2388</v>
      </c>
      <c r="E537" s="3" t="s">
        <v>792</v>
      </c>
      <c r="F537" s="1" t="n">
        <v>1</v>
      </c>
      <c r="G537" s="1" t="n">
        <v>0</v>
      </c>
      <c r="H537" s="10" t="s">
        <v>4031</v>
      </c>
      <c r="I537" s="9" t="n">
        <v>45174</v>
      </c>
      <c r="J537" s="9" t="n">
        <v>45174</v>
      </c>
    </row>
    <row r="538" customFormat="false" ht="18.7" hidden="false" customHeight="true" outlineLevel="0" collapsed="false">
      <c r="A538" s="8" t="n">
        <v>537</v>
      </c>
      <c r="B538" s="3" t="s">
        <v>1394</v>
      </c>
      <c r="C538" s="3" t="s">
        <v>1395</v>
      </c>
      <c r="D538" s="3" t="s">
        <v>1396</v>
      </c>
      <c r="E538" s="3" t="s">
        <v>792</v>
      </c>
      <c r="F538" s="1" t="n">
        <v>2</v>
      </c>
      <c r="G538" s="1" t="n">
        <v>0</v>
      </c>
      <c r="H538" s="10" t="s">
        <v>4031</v>
      </c>
      <c r="I538" s="9" t="n">
        <v>45082</v>
      </c>
      <c r="J538" s="9" t="n">
        <v>45103</v>
      </c>
    </row>
    <row r="539" customFormat="false" ht="18.7" hidden="false" customHeight="true" outlineLevel="0" collapsed="false">
      <c r="A539" s="8" t="n">
        <v>538</v>
      </c>
      <c r="B539" s="3" t="s">
        <v>2197</v>
      </c>
      <c r="C539" s="3" t="s">
        <v>2198</v>
      </c>
      <c r="D539" s="3" t="s">
        <v>2199</v>
      </c>
      <c r="E539" s="3" t="s">
        <v>792</v>
      </c>
      <c r="F539" s="1" t="n">
        <v>1</v>
      </c>
      <c r="G539" s="1" t="n">
        <v>0</v>
      </c>
      <c r="H539" s="10" t="s">
        <v>4031</v>
      </c>
      <c r="I539" s="9" t="n">
        <v>45152</v>
      </c>
      <c r="J539" s="9" t="n">
        <v>45152</v>
      </c>
    </row>
    <row r="540" customFormat="false" ht="18.7" hidden="false" customHeight="true" outlineLevel="0" collapsed="false">
      <c r="A540" s="8" t="n">
        <v>539</v>
      </c>
      <c r="B540" s="3" t="s">
        <v>1561</v>
      </c>
      <c r="C540" s="3" t="s">
        <v>1562</v>
      </c>
      <c r="D540" s="3" t="s">
        <v>1563</v>
      </c>
      <c r="E540" s="3" t="s">
        <v>792</v>
      </c>
      <c r="F540" s="1" t="n">
        <v>1</v>
      </c>
      <c r="G540" s="1" t="n">
        <v>0</v>
      </c>
      <c r="H540" s="10" t="s">
        <v>4031</v>
      </c>
      <c r="I540" s="9" t="n">
        <v>45084</v>
      </c>
      <c r="J540" s="9" t="n">
        <v>45084</v>
      </c>
    </row>
    <row r="541" customFormat="false" ht="18.7" hidden="false" customHeight="true" outlineLevel="0" collapsed="false">
      <c r="A541" s="8" t="n">
        <v>540</v>
      </c>
      <c r="B541" s="3" t="s">
        <v>2536</v>
      </c>
      <c r="C541" s="3" t="s">
        <v>2537</v>
      </c>
      <c r="D541" s="3" t="s">
        <v>2538</v>
      </c>
      <c r="E541" s="3" t="s">
        <v>792</v>
      </c>
      <c r="F541" s="1" t="n">
        <v>1</v>
      </c>
      <c r="G541" s="1" t="n">
        <v>0</v>
      </c>
      <c r="H541" s="10" t="s">
        <v>4031</v>
      </c>
      <c r="I541" s="9" t="n">
        <v>45222</v>
      </c>
      <c r="J541" s="9" t="n">
        <v>45222</v>
      </c>
    </row>
    <row r="542" customFormat="false" ht="18.7" hidden="false" customHeight="true" outlineLevel="0" collapsed="false">
      <c r="A542" s="8" t="n">
        <v>541</v>
      </c>
      <c r="B542" s="3" t="s">
        <v>2958</v>
      </c>
      <c r="C542" s="3" t="s">
        <v>2959</v>
      </c>
      <c r="D542" s="3" t="s">
        <v>2960</v>
      </c>
      <c r="E542" s="3" t="s">
        <v>792</v>
      </c>
      <c r="F542" s="1" t="n">
        <v>1</v>
      </c>
      <c r="G542" s="1" t="n">
        <v>0</v>
      </c>
      <c r="H542" s="10" t="s">
        <v>4031</v>
      </c>
      <c r="I542" s="9" t="n">
        <v>45259</v>
      </c>
      <c r="J542" s="9" t="n">
        <v>45259</v>
      </c>
    </row>
    <row r="543" customFormat="false" ht="18.7" hidden="false" customHeight="true" outlineLevel="0" collapsed="false">
      <c r="A543" s="8" t="n">
        <v>542</v>
      </c>
      <c r="B543" s="3" t="s">
        <v>3056</v>
      </c>
      <c r="C543" s="3" t="s">
        <v>3057</v>
      </c>
      <c r="D543" s="3" t="s">
        <v>3058</v>
      </c>
      <c r="E543" s="3" t="s">
        <v>792</v>
      </c>
      <c r="F543" s="1" t="n">
        <v>1</v>
      </c>
      <c r="G543" s="1" t="n">
        <v>0</v>
      </c>
      <c r="H543" s="10" t="s">
        <v>4031</v>
      </c>
      <c r="I543" s="9" t="n">
        <v>45265</v>
      </c>
      <c r="J543" s="9" t="n">
        <v>45265</v>
      </c>
    </row>
    <row r="544" customFormat="false" ht="18.7" hidden="false" customHeight="true" outlineLevel="0" collapsed="false">
      <c r="A544" s="8" t="n">
        <v>543</v>
      </c>
      <c r="B544" s="3" t="s">
        <v>1083</v>
      </c>
      <c r="C544" s="3" t="s">
        <v>1084</v>
      </c>
      <c r="D544" s="3" t="s">
        <v>1085</v>
      </c>
      <c r="E544" s="3" t="s">
        <v>792</v>
      </c>
      <c r="F544" s="1" t="n">
        <v>1</v>
      </c>
      <c r="G544" s="1" t="n">
        <v>0</v>
      </c>
      <c r="H544" s="10" t="s">
        <v>4031</v>
      </c>
      <c r="I544" s="9" t="n">
        <v>45040</v>
      </c>
      <c r="J544" s="9" t="n">
        <v>45040</v>
      </c>
    </row>
    <row r="545" customFormat="false" ht="18.7" hidden="false" customHeight="true" outlineLevel="0" collapsed="false">
      <c r="A545" s="8" t="n">
        <v>544</v>
      </c>
      <c r="B545" s="3" t="s">
        <v>2284</v>
      </c>
      <c r="C545" s="3" t="s">
        <v>2285</v>
      </c>
      <c r="D545" s="3" t="s">
        <v>2286</v>
      </c>
      <c r="E545" s="3" t="s">
        <v>792</v>
      </c>
      <c r="F545" s="1" t="n">
        <v>1</v>
      </c>
      <c r="G545" s="1" t="n">
        <v>0</v>
      </c>
      <c r="H545" s="10" t="s">
        <v>4031</v>
      </c>
      <c r="I545" s="9" t="n">
        <v>45154</v>
      </c>
      <c r="J545" s="9" t="n">
        <v>45154</v>
      </c>
    </row>
    <row r="546" customFormat="false" ht="18.7" hidden="false" customHeight="true" outlineLevel="0" collapsed="false">
      <c r="A546" s="8" t="n">
        <v>545</v>
      </c>
      <c r="B546" s="3" t="s">
        <v>3573</v>
      </c>
      <c r="C546" s="3" t="s">
        <v>3574</v>
      </c>
      <c r="D546" s="3" t="s">
        <v>3575</v>
      </c>
      <c r="E546" s="3" t="s">
        <v>792</v>
      </c>
      <c r="F546" s="1" t="n">
        <v>2</v>
      </c>
      <c r="G546" s="1" t="n">
        <v>0</v>
      </c>
      <c r="H546" s="10" t="s">
        <v>4031</v>
      </c>
      <c r="I546" s="9" t="n">
        <v>45322</v>
      </c>
      <c r="J546" s="9" t="n">
        <v>45338</v>
      </c>
    </row>
    <row r="547" customFormat="false" ht="18.7" hidden="false" customHeight="true" outlineLevel="0" collapsed="false">
      <c r="A547" s="8" t="n">
        <v>546</v>
      </c>
      <c r="B547" s="3" t="s">
        <v>2236</v>
      </c>
      <c r="C547" s="3" t="s">
        <v>2237</v>
      </c>
      <c r="D547" s="3" t="s">
        <v>2238</v>
      </c>
      <c r="E547" s="3" t="s">
        <v>455</v>
      </c>
      <c r="F547" s="1" t="n">
        <v>1</v>
      </c>
      <c r="G547" s="1" t="n">
        <v>1</v>
      </c>
      <c r="H547" s="10" t="s">
        <v>4031</v>
      </c>
      <c r="I547" s="9" t="n">
        <v>45153</v>
      </c>
      <c r="J547" s="9" t="n">
        <v>45153</v>
      </c>
    </row>
    <row r="548" customFormat="false" ht="18.7" hidden="false" customHeight="true" outlineLevel="0" collapsed="false">
      <c r="A548" s="8" t="n">
        <v>547</v>
      </c>
      <c r="B548" s="3" t="s">
        <v>890</v>
      </c>
      <c r="C548" s="3" t="s">
        <v>891</v>
      </c>
      <c r="D548" s="3" t="s">
        <v>892</v>
      </c>
      <c r="E548" s="3" t="s">
        <v>455</v>
      </c>
      <c r="F548" s="1" t="n">
        <v>1</v>
      </c>
      <c r="G548" s="1" t="n">
        <v>0</v>
      </c>
      <c r="H548" s="10" t="s">
        <v>4031</v>
      </c>
      <c r="I548" s="9" t="n">
        <v>45014</v>
      </c>
      <c r="J548" s="9" t="n">
        <v>45014</v>
      </c>
    </row>
    <row r="549" customFormat="false" ht="18.7" hidden="false" customHeight="true" outlineLevel="0" collapsed="false">
      <c r="A549" s="8" t="n">
        <v>548</v>
      </c>
      <c r="B549" s="3" t="s">
        <v>2218</v>
      </c>
      <c r="C549" s="3" t="s">
        <v>2219</v>
      </c>
      <c r="D549" s="3" t="s">
        <v>2220</v>
      </c>
      <c r="E549" s="3" t="s">
        <v>455</v>
      </c>
      <c r="F549" s="1" t="n">
        <v>1</v>
      </c>
      <c r="G549" s="1" t="n">
        <v>1</v>
      </c>
      <c r="H549" s="10" t="s">
        <v>4031</v>
      </c>
      <c r="I549" s="9" t="n">
        <v>45153</v>
      </c>
      <c r="J549" s="9" t="n">
        <v>45153</v>
      </c>
    </row>
    <row r="550" customFormat="false" ht="18.7" hidden="false" customHeight="true" outlineLevel="0" collapsed="false">
      <c r="A550" s="8" t="n">
        <v>549</v>
      </c>
      <c r="B550" s="3" t="s">
        <v>2302</v>
      </c>
      <c r="C550" s="3" t="s">
        <v>2303</v>
      </c>
      <c r="D550" s="3" t="s">
        <v>2304</v>
      </c>
      <c r="E550" s="3" t="s">
        <v>455</v>
      </c>
      <c r="F550" s="1" t="n">
        <v>1</v>
      </c>
      <c r="G550" s="1" t="n">
        <v>1</v>
      </c>
      <c r="H550" s="10" t="s">
        <v>4031</v>
      </c>
      <c r="I550" s="9" t="n">
        <v>45155</v>
      </c>
      <c r="J550" s="9" t="n">
        <v>45155</v>
      </c>
    </row>
    <row r="551" customFormat="false" ht="18.7" hidden="false" customHeight="true" outlineLevel="0" collapsed="false">
      <c r="A551" s="8" t="n">
        <v>550</v>
      </c>
      <c r="B551" s="3" t="s">
        <v>3953</v>
      </c>
      <c r="C551" s="3" t="s">
        <v>3954</v>
      </c>
      <c r="D551" s="3" t="s">
        <v>3955</v>
      </c>
      <c r="E551" s="3" t="s">
        <v>455</v>
      </c>
      <c r="F551" s="1" t="n">
        <v>1</v>
      </c>
      <c r="G551" s="1" t="n">
        <v>0</v>
      </c>
      <c r="H551" s="10" t="s">
        <v>4031</v>
      </c>
      <c r="I551" s="9" t="n">
        <v>45390</v>
      </c>
      <c r="J551" s="9" t="n">
        <v>45390</v>
      </c>
    </row>
    <row r="552" customFormat="false" ht="18.7" hidden="false" customHeight="true" outlineLevel="0" collapsed="false">
      <c r="A552" s="8" t="n">
        <v>551</v>
      </c>
      <c r="B552" s="3" t="s">
        <v>1675</v>
      </c>
      <c r="C552" s="3" t="s">
        <v>1676</v>
      </c>
      <c r="D552" s="3" t="s">
        <v>1677</v>
      </c>
      <c r="E552" s="3" t="s">
        <v>455</v>
      </c>
      <c r="F552" s="1" t="n">
        <v>1</v>
      </c>
      <c r="G552" s="1" t="n">
        <v>0</v>
      </c>
      <c r="H552" s="10" t="s">
        <v>4031</v>
      </c>
      <c r="I552" s="9" t="n">
        <v>45117</v>
      </c>
      <c r="J552" s="9" t="n">
        <v>45117</v>
      </c>
    </row>
    <row r="553" customFormat="false" ht="18.7" hidden="false" customHeight="true" outlineLevel="0" collapsed="false">
      <c r="A553" s="8" t="n">
        <v>552</v>
      </c>
      <c r="B553" s="3" t="s">
        <v>3932</v>
      </c>
      <c r="C553" s="3" t="s">
        <v>3933</v>
      </c>
      <c r="D553" s="3" t="s">
        <v>3934</v>
      </c>
      <c r="E553" s="3" t="s">
        <v>455</v>
      </c>
      <c r="F553" s="1" t="n">
        <v>1</v>
      </c>
      <c r="G553" s="1" t="n">
        <v>0</v>
      </c>
      <c r="H553" s="10" t="s">
        <v>4031</v>
      </c>
      <c r="I553" s="9" t="n">
        <v>45376</v>
      </c>
      <c r="J553" s="9" t="n">
        <v>45376</v>
      </c>
    </row>
    <row r="554" customFormat="false" ht="18.7" hidden="false" customHeight="true" outlineLevel="0" collapsed="false">
      <c r="A554" s="8" t="n">
        <v>553</v>
      </c>
      <c r="B554" s="3" t="s">
        <v>3327</v>
      </c>
      <c r="C554" s="3" t="s">
        <v>3328</v>
      </c>
      <c r="D554" s="3" t="s">
        <v>3329</v>
      </c>
      <c r="E554" s="3" t="s">
        <v>455</v>
      </c>
      <c r="F554" s="1" t="n">
        <v>1</v>
      </c>
      <c r="G554" s="1" t="n">
        <v>0</v>
      </c>
      <c r="H554" s="10" t="s">
        <v>4031</v>
      </c>
      <c r="I554" s="9" t="n">
        <v>45299</v>
      </c>
      <c r="J554" s="9" t="n">
        <v>45299</v>
      </c>
    </row>
    <row r="555" customFormat="false" ht="18.7" hidden="false" customHeight="true" outlineLevel="0" collapsed="false">
      <c r="A555" s="8" t="n">
        <v>554</v>
      </c>
      <c r="B555" s="3" t="s">
        <v>3567</v>
      </c>
      <c r="C555" s="3" t="s">
        <v>3568</v>
      </c>
      <c r="D555" s="3" t="s">
        <v>3569</v>
      </c>
      <c r="E555" s="3" t="s">
        <v>455</v>
      </c>
      <c r="F555" s="1" t="n">
        <v>1</v>
      </c>
      <c r="G555" s="1" t="n">
        <v>0</v>
      </c>
      <c r="H555" s="10" t="s">
        <v>4031</v>
      </c>
      <c r="I555" s="9" t="n">
        <v>45322</v>
      </c>
      <c r="J555" s="9" t="n">
        <v>45322</v>
      </c>
    </row>
    <row r="556" customFormat="false" ht="18.7" hidden="false" customHeight="true" outlineLevel="0" collapsed="false">
      <c r="A556" s="8" t="n">
        <v>555</v>
      </c>
      <c r="B556" s="3" t="s">
        <v>2305</v>
      </c>
      <c r="C556" s="3" t="s">
        <v>2306</v>
      </c>
      <c r="D556" s="3" t="s">
        <v>2307</v>
      </c>
      <c r="E556" s="3" t="s">
        <v>455</v>
      </c>
      <c r="F556" s="1" t="n">
        <v>1</v>
      </c>
      <c r="G556" s="1" t="n">
        <v>1</v>
      </c>
      <c r="H556" s="10" t="s">
        <v>4031</v>
      </c>
      <c r="I556" s="9" t="n">
        <v>45155</v>
      </c>
      <c r="J556" s="9" t="n">
        <v>45155</v>
      </c>
    </row>
    <row r="557" customFormat="false" ht="18.7" hidden="false" customHeight="true" outlineLevel="0" collapsed="false">
      <c r="A557" s="8" t="n">
        <v>556</v>
      </c>
      <c r="B557" s="3" t="s">
        <v>521</v>
      </c>
      <c r="C557" s="3" t="s">
        <v>522</v>
      </c>
      <c r="D557" s="3" t="s">
        <v>523</v>
      </c>
      <c r="E557" s="3" t="s">
        <v>455</v>
      </c>
      <c r="F557" s="1" t="n">
        <v>1</v>
      </c>
      <c r="G557" s="1" t="n">
        <v>0</v>
      </c>
      <c r="H557" s="10" t="s">
        <v>4031</v>
      </c>
      <c r="I557" s="9" t="n">
        <v>44979</v>
      </c>
      <c r="J557" s="9" t="n">
        <v>44979</v>
      </c>
    </row>
    <row r="558" customFormat="false" ht="18.7" hidden="false" customHeight="true" outlineLevel="0" collapsed="false">
      <c r="A558" s="8" t="n">
        <v>557</v>
      </c>
      <c r="B558" s="3" t="s">
        <v>452</v>
      </c>
      <c r="C558" s="3" t="s">
        <v>453</v>
      </c>
      <c r="D558" s="3" t="s">
        <v>454</v>
      </c>
      <c r="E558" s="3" t="s">
        <v>455</v>
      </c>
      <c r="F558" s="1" t="n">
        <v>1</v>
      </c>
      <c r="G558" s="1" t="n">
        <v>0</v>
      </c>
      <c r="H558" s="10" t="s">
        <v>4031</v>
      </c>
      <c r="I558" s="9" t="n">
        <v>44970</v>
      </c>
      <c r="J558" s="9" t="n">
        <v>44970</v>
      </c>
    </row>
    <row r="559" customFormat="false" ht="18.7" hidden="false" customHeight="true" outlineLevel="0" collapsed="false">
      <c r="A559" s="8" t="n">
        <v>558</v>
      </c>
      <c r="B559" s="3" t="s">
        <v>3938</v>
      </c>
      <c r="C559" s="3" t="s">
        <v>3939</v>
      </c>
      <c r="D559" s="3" t="s">
        <v>3940</v>
      </c>
      <c r="E559" s="3" t="s">
        <v>455</v>
      </c>
      <c r="F559" s="1" t="n">
        <v>1</v>
      </c>
      <c r="G559" s="1" t="n">
        <v>0</v>
      </c>
      <c r="H559" s="10" t="s">
        <v>4031</v>
      </c>
      <c r="I559" s="9" t="n">
        <v>45377</v>
      </c>
      <c r="J559" s="9" t="n">
        <v>45377</v>
      </c>
    </row>
    <row r="560" customFormat="false" ht="18.7" hidden="false" customHeight="true" outlineLevel="0" collapsed="false">
      <c r="A560" s="8" t="n">
        <v>559</v>
      </c>
      <c r="B560" s="3" t="s">
        <v>2666</v>
      </c>
      <c r="C560" s="3" t="s">
        <v>2667</v>
      </c>
      <c r="D560" s="3" t="s">
        <v>2668</v>
      </c>
      <c r="E560" s="3" t="s">
        <v>455</v>
      </c>
      <c r="F560" s="1" t="n">
        <v>1</v>
      </c>
      <c r="G560" s="1" t="n">
        <v>0</v>
      </c>
      <c r="H560" s="10" t="s">
        <v>4031</v>
      </c>
      <c r="I560" s="9" t="n">
        <v>45224</v>
      </c>
      <c r="J560" s="9" t="n">
        <v>45224</v>
      </c>
    </row>
    <row r="561" customFormat="false" ht="18.7" hidden="false" customHeight="true" outlineLevel="0" collapsed="false">
      <c r="A561" s="8" t="n">
        <v>560</v>
      </c>
      <c r="B561" s="3" t="s">
        <v>2254</v>
      </c>
      <c r="C561" s="3" t="s">
        <v>2255</v>
      </c>
      <c r="D561" s="3" t="s">
        <v>2256</v>
      </c>
      <c r="E561" s="3" t="s">
        <v>455</v>
      </c>
      <c r="F561" s="1" t="n">
        <v>1</v>
      </c>
      <c r="G561" s="1" t="n">
        <v>0</v>
      </c>
      <c r="H561" s="10" t="s">
        <v>4031</v>
      </c>
      <c r="I561" s="9" t="n">
        <v>45154</v>
      </c>
      <c r="J561" s="9" t="n">
        <v>45154</v>
      </c>
    </row>
    <row r="562" customFormat="false" ht="18.7" hidden="false" customHeight="true" outlineLevel="0" collapsed="false">
      <c r="A562" s="8" t="n">
        <v>561</v>
      </c>
      <c r="B562" s="3" t="s">
        <v>1224</v>
      </c>
      <c r="C562" s="3" t="s">
        <v>1225</v>
      </c>
      <c r="D562" s="3" t="s">
        <v>1226</v>
      </c>
      <c r="E562" s="3" t="s">
        <v>455</v>
      </c>
      <c r="F562" s="1" t="n">
        <v>1</v>
      </c>
      <c r="G562" s="1" t="n">
        <v>0</v>
      </c>
      <c r="H562" s="10" t="s">
        <v>4031</v>
      </c>
      <c r="I562" s="9" t="n">
        <v>45055</v>
      </c>
      <c r="J562" s="9" t="n">
        <v>45055</v>
      </c>
    </row>
    <row r="563" customFormat="false" ht="18.7" hidden="false" customHeight="true" outlineLevel="0" collapsed="false">
      <c r="A563" s="8" t="n">
        <v>562</v>
      </c>
      <c r="B563" s="3" t="s">
        <v>1096</v>
      </c>
      <c r="C563" s="3" t="s">
        <v>1097</v>
      </c>
      <c r="D563" s="3" t="s">
        <v>1098</v>
      </c>
      <c r="E563" s="3" t="s">
        <v>455</v>
      </c>
      <c r="F563" s="1" t="n">
        <v>1</v>
      </c>
      <c r="G563" s="1" t="n">
        <v>1</v>
      </c>
      <c r="H563" s="10" t="s">
        <v>4031</v>
      </c>
      <c r="I563" s="9" t="n">
        <v>45047</v>
      </c>
      <c r="J563" s="9" t="n">
        <v>45047</v>
      </c>
    </row>
    <row r="564" customFormat="false" ht="18.7" hidden="false" customHeight="true" outlineLevel="0" collapsed="false">
      <c r="A564" s="8" t="n">
        <v>563</v>
      </c>
      <c r="B564" s="3" t="s">
        <v>2521</v>
      </c>
      <c r="C564" s="3" t="s">
        <v>2522</v>
      </c>
      <c r="D564" s="3" t="s">
        <v>2523</v>
      </c>
      <c r="E564" s="3" t="s">
        <v>455</v>
      </c>
      <c r="F564" s="1" t="n">
        <v>3</v>
      </c>
      <c r="G564" s="1" t="n">
        <v>1</v>
      </c>
      <c r="H564" s="10" t="s">
        <v>4031</v>
      </c>
      <c r="I564" s="9" t="n">
        <v>45215</v>
      </c>
      <c r="J564" s="9" t="n">
        <v>45380</v>
      </c>
    </row>
    <row r="565" customFormat="false" ht="18.7" hidden="false" customHeight="true" outlineLevel="0" collapsed="false">
      <c r="A565" s="8" t="n">
        <v>564</v>
      </c>
      <c r="B565" s="3" t="s">
        <v>2389</v>
      </c>
      <c r="C565" s="3" t="s">
        <v>2390</v>
      </c>
      <c r="D565" s="3" t="s">
        <v>2391</v>
      </c>
      <c r="E565" s="3" t="s">
        <v>455</v>
      </c>
      <c r="F565" s="1" t="n">
        <v>3</v>
      </c>
      <c r="G565" s="1" t="n">
        <v>1</v>
      </c>
      <c r="H565" s="10" t="s">
        <v>4031</v>
      </c>
      <c r="I565" s="9" t="n">
        <v>45174</v>
      </c>
      <c r="J565" s="9" t="n">
        <v>45386</v>
      </c>
    </row>
    <row r="566" customFormat="false" ht="18.7" hidden="false" customHeight="true" outlineLevel="0" collapsed="false">
      <c r="A566" s="8" t="n">
        <v>565</v>
      </c>
      <c r="B566" s="3" t="s">
        <v>512</v>
      </c>
      <c r="C566" s="3" t="s">
        <v>513</v>
      </c>
      <c r="D566" s="3" t="s">
        <v>514</v>
      </c>
      <c r="E566" s="3" t="s">
        <v>455</v>
      </c>
      <c r="F566" s="1" t="n">
        <v>3</v>
      </c>
      <c r="G566" s="1" t="n">
        <v>0</v>
      </c>
      <c r="H566" s="10" t="s">
        <v>4031</v>
      </c>
      <c r="I566" s="9" t="n">
        <v>44979</v>
      </c>
      <c r="J566" s="9" t="n">
        <v>45117</v>
      </c>
    </row>
    <row r="567" customFormat="false" ht="18.7" hidden="false" customHeight="true" outlineLevel="0" collapsed="false">
      <c r="A567" s="8" t="n">
        <v>566</v>
      </c>
      <c r="B567" s="3" t="s">
        <v>1400</v>
      </c>
      <c r="C567" s="3" t="s">
        <v>1401</v>
      </c>
      <c r="D567" s="3" t="s">
        <v>1402</v>
      </c>
      <c r="E567" s="3" t="s">
        <v>455</v>
      </c>
      <c r="F567" s="1" t="n">
        <v>1</v>
      </c>
      <c r="G567" s="1" t="n">
        <v>0</v>
      </c>
      <c r="H567" s="10" t="s">
        <v>4031</v>
      </c>
      <c r="I567" s="9" t="n">
        <v>45082</v>
      </c>
      <c r="J567" s="9" t="n">
        <v>45082</v>
      </c>
    </row>
    <row r="568" customFormat="false" ht="18.7" hidden="false" customHeight="true" outlineLevel="0" collapsed="false">
      <c r="A568" s="8" t="n">
        <v>567</v>
      </c>
      <c r="B568" s="3" t="s">
        <v>2296</v>
      </c>
      <c r="C568" s="3" t="s">
        <v>2297</v>
      </c>
      <c r="D568" s="3" t="s">
        <v>2298</v>
      </c>
      <c r="E568" s="3" t="s">
        <v>455</v>
      </c>
      <c r="F568" s="1" t="n">
        <v>1</v>
      </c>
      <c r="G568" s="1" t="n">
        <v>1</v>
      </c>
      <c r="H568" s="10" t="s">
        <v>4031</v>
      </c>
      <c r="I568" s="9" t="n">
        <v>45155</v>
      </c>
      <c r="J568" s="9" t="n">
        <v>45155</v>
      </c>
    </row>
    <row r="569" customFormat="false" ht="18.7" hidden="false" customHeight="true" outlineLevel="0" collapsed="false">
      <c r="A569" s="8" t="n">
        <v>568</v>
      </c>
      <c r="B569" s="3" t="s">
        <v>2158</v>
      </c>
      <c r="C569" s="3" t="s">
        <v>2159</v>
      </c>
      <c r="D569" s="3" t="s">
        <v>2160</v>
      </c>
      <c r="E569" s="3" t="s">
        <v>455</v>
      </c>
      <c r="F569" s="1" t="n">
        <v>1</v>
      </c>
      <c r="G569" s="1" t="n">
        <v>0</v>
      </c>
      <c r="H569" s="10" t="s">
        <v>4031</v>
      </c>
      <c r="I569" s="9" t="n">
        <v>45147</v>
      </c>
      <c r="J569" s="9" t="n">
        <v>45147</v>
      </c>
    </row>
    <row r="570" customFormat="false" ht="18.7" hidden="false" customHeight="true" outlineLevel="0" collapsed="false">
      <c r="A570" s="8" t="n">
        <v>569</v>
      </c>
      <c r="B570" s="3" t="s">
        <v>1832</v>
      </c>
      <c r="C570" s="3" t="s">
        <v>1833</v>
      </c>
      <c r="D570" s="3" t="s">
        <v>1834</v>
      </c>
      <c r="E570" s="3" t="s">
        <v>455</v>
      </c>
      <c r="F570" s="1" t="n">
        <v>1</v>
      </c>
      <c r="G570" s="1" t="n">
        <v>0</v>
      </c>
      <c r="H570" s="10" t="s">
        <v>4031</v>
      </c>
      <c r="I570" s="9" t="n">
        <v>45119</v>
      </c>
      <c r="J570" s="9" t="n">
        <v>45119</v>
      </c>
    </row>
    <row r="571" customFormat="false" ht="18.7" hidden="false" customHeight="true" outlineLevel="0" collapsed="false">
      <c r="A571" s="8" t="n">
        <v>570</v>
      </c>
      <c r="B571" s="3" t="s">
        <v>3161</v>
      </c>
      <c r="C571" s="3" t="s">
        <v>3162</v>
      </c>
      <c r="D571" s="3" t="s">
        <v>3163</v>
      </c>
      <c r="E571" s="3" t="s">
        <v>455</v>
      </c>
      <c r="F571" s="1" t="n">
        <v>2</v>
      </c>
      <c r="G571" s="1" t="n">
        <v>0</v>
      </c>
      <c r="H571" s="10" t="s">
        <v>4031</v>
      </c>
      <c r="I571" s="9" t="n">
        <v>45274</v>
      </c>
      <c r="J571" s="9" t="n">
        <v>45330</v>
      </c>
    </row>
    <row r="572" customFormat="false" ht="18.7" hidden="false" customHeight="true" outlineLevel="0" collapsed="false">
      <c r="A572" s="8" t="n">
        <v>571</v>
      </c>
      <c r="B572" s="3" t="s">
        <v>3784</v>
      </c>
      <c r="C572" s="3" t="s">
        <v>3785</v>
      </c>
      <c r="D572" s="3" t="s">
        <v>3786</v>
      </c>
      <c r="E572" s="3" t="s">
        <v>455</v>
      </c>
      <c r="F572" s="1" t="n">
        <v>1</v>
      </c>
      <c r="G572" s="1" t="n">
        <v>0</v>
      </c>
      <c r="H572" s="10" t="s">
        <v>4031</v>
      </c>
      <c r="I572" s="9" t="n">
        <v>45355</v>
      </c>
      <c r="J572" s="9" t="n">
        <v>45355</v>
      </c>
    </row>
    <row r="573" customFormat="false" ht="18.7" hidden="false" customHeight="true" outlineLevel="0" collapsed="false">
      <c r="A573" s="8" t="n">
        <v>572</v>
      </c>
      <c r="B573" s="3" t="s">
        <v>802</v>
      </c>
      <c r="C573" s="3" t="s">
        <v>803</v>
      </c>
      <c r="D573" s="3" t="s">
        <v>804</v>
      </c>
      <c r="E573" s="3" t="s">
        <v>455</v>
      </c>
      <c r="F573" s="1" t="n">
        <v>2</v>
      </c>
      <c r="G573" s="1" t="n">
        <v>0</v>
      </c>
      <c r="H573" s="10" t="s">
        <v>4031</v>
      </c>
      <c r="I573" s="9" t="n">
        <v>45012</v>
      </c>
      <c r="J573" s="9" t="n">
        <v>45229</v>
      </c>
    </row>
    <row r="574" customFormat="false" ht="18.7" hidden="false" customHeight="true" outlineLevel="0" collapsed="false">
      <c r="A574" s="8" t="n">
        <v>573</v>
      </c>
      <c r="B574" s="3" t="s">
        <v>1403</v>
      </c>
      <c r="C574" s="3" t="s">
        <v>1404</v>
      </c>
      <c r="D574" s="3" t="s">
        <v>1405</v>
      </c>
      <c r="E574" s="3" t="s">
        <v>455</v>
      </c>
      <c r="F574" s="1" t="n">
        <v>1</v>
      </c>
      <c r="G574" s="1" t="n">
        <v>0</v>
      </c>
      <c r="H574" s="10" t="s">
        <v>4031</v>
      </c>
      <c r="I574" s="9" t="n">
        <v>45082</v>
      </c>
      <c r="J574" s="9" t="n">
        <v>45082</v>
      </c>
    </row>
    <row r="575" customFormat="false" ht="18.7" hidden="false" customHeight="true" outlineLevel="0" collapsed="false">
      <c r="A575" s="8" t="n">
        <v>574</v>
      </c>
      <c r="B575" s="3" t="s">
        <v>2215</v>
      </c>
      <c r="C575" s="3" t="s">
        <v>2216</v>
      </c>
      <c r="D575" s="3" t="s">
        <v>2217</v>
      </c>
      <c r="E575" s="3" t="s">
        <v>455</v>
      </c>
      <c r="F575" s="1" t="n">
        <v>1</v>
      </c>
      <c r="G575" s="1" t="n">
        <v>0</v>
      </c>
      <c r="H575" s="10" t="s">
        <v>4031</v>
      </c>
      <c r="I575" s="9" t="n">
        <v>45153</v>
      </c>
      <c r="J575" s="9" t="n">
        <v>45153</v>
      </c>
    </row>
    <row r="576" customFormat="false" ht="18.7" hidden="false" customHeight="true" outlineLevel="0" collapsed="false">
      <c r="A576" s="8" t="n">
        <v>575</v>
      </c>
      <c r="B576" s="3" t="s">
        <v>805</v>
      </c>
      <c r="C576" s="3" t="s">
        <v>806</v>
      </c>
      <c r="D576" s="3" t="s">
        <v>807</v>
      </c>
      <c r="E576" s="3" t="s">
        <v>455</v>
      </c>
      <c r="F576" s="1" t="n">
        <v>1</v>
      </c>
      <c r="G576" s="1" t="n">
        <v>0</v>
      </c>
      <c r="H576" s="10" t="s">
        <v>4031</v>
      </c>
      <c r="I576" s="9" t="n">
        <v>45012</v>
      </c>
      <c r="J576" s="9" t="n">
        <v>45012</v>
      </c>
    </row>
    <row r="577" customFormat="false" ht="18.7" hidden="false" customHeight="true" outlineLevel="0" collapsed="false">
      <c r="A577" s="8" t="n">
        <v>576</v>
      </c>
      <c r="B577" s="3" t="s">
        <v>1690</v>
      </c>
      <c r="C577" s="3" t="s">
        <v>1691</v>
      </c>
      <c r="D577" s="3" t="s">
        <v>1692</v>
      </c>
      <c r="E577" s="3" t="s">
        <v>455</v>
      </c>
      <c r="F577" s="1" t="n">
        <v>1</v>
      </c>
      <c r="G577" s="1" t="n">
        <v>0</v>
      </c>
      <c r="H577" s="10" t="s">
        <v>4031</v>
      </c>
      <c r="I577" s="9" t="n">
        <v>45117</v>
      </c>
      <c r="J577" s="9" t="n">
        <v>45117</v>
      </c>
    </row>
    <row r="578" customFormat="false" ht="18.7" hidden="false" customHeight="true" outlineLevel="0" collapsed="false">
      <c r="A578" s="8" t="n">
        <v>577</v>
      </c>
      <c r="B578" s="3" t="s">
        <v>2224</v>
      </c>
      <c r="C578" s="3" t="s">
        <v>2225</v>
      </c>
      <c r="D578" s="3" t="s">
        <v>2226</v>
      </c>
      <c r="E578" s="3" t="s">
        <v>455</v>
      </c>
      <c r="F578" s="1" t="n">
        <v>1</v>
      </c>
      <c r="G578" s="1" t="n">
        <v>1</v>
      </c>
      <c r="H578" s="10" t="s">
        <v>4031</v>
      </c>
      <c r="I578" s="9" t="n">
        <v>45153</v>
      </c>
      <c r="J578" s="9" t="n">
        <v>45153</v>
      </c>
    </row>
    <row r="579" customFormat="false" ht="18.7" hidden="false" customHeight="true" outlineLevel="0" collapsed="false">
      <c r="A579" s="8" t="n">
        <v>578</v>
      </c>
      <c r="B579" s="3" t="s">
        <v>1570</v>
      </c>
      <c r="C579" s="3" t="s">
        <v>1571</v>
      </c>
      <c r="D579" s="3" t="s">
        <v>1572</v>
      </c>
      <c r="E579" s="3" t="s">
        <v>455</v>
      </c>
      <c r="F579" s="1" t="n">
        <v>1</v>
      </c>
      <c r="G579" s="1" t="n">
        <v>0</v>
      </c>
      <c r="H579" s="10" t="s">
        <v>4031</v>
      </c>
      <c r="I579" s="9" t="n">
        <v>45084</v>
      </c>
      <c r="J579" s="9" t="n">
        <v>45084</v>
      </c>
    </row>
    <row r="580" customFormat="false" ht="18.7" hidden="false" customHeight="true" outlineLevel="0" collapsed="false">
      <c r="A580" s="8" t="n">
        <v>579</v>
      </c>
      <c r="B580" s="3" t="s">
        <v>3793</v>
      </c>
      <c r="C580" s="3" t="s">
        <v>3794</v>
      </c>
      <c r="D580" s="3" t="s">
        <v>3795</v>
      </c>
      <c r="E580" s="3" t="s">
        <v>455</v>
      </c>
      <c r="F580" s="1" t="n">
        <v>1</v>
      </c>
      <c r="G580" s="1" t="n">
        <v>0</v>
      </c>
      <c r="H580" s="10" t="s">
        <v>4031</v>
      </c>
      <c r="I580" s="9" t="n">
        <v>45355</v>
      </c>
      <c r="J580" s="9" t="n">
        <v>45355</v>
      </c>
    </row>
    <row r="581" customFormat="false" ht="18.7" hidden="false" customHeight="true" outlineLevel="0" collapsed="false">
      <c r="A581" s="8" t="n">
        <v>580</v>
      </c>
      <c r="B581" s="3" t="s">
        <v>2684</v>
      </c>
      <c r="C581" s="3" t="s">
        <v>2685</v>
      </c>
      <c r="D581" s="3" t="s">
        <v>2686</v>
      </c>
      <c r="E581" s="3" t="s">
        <v>455</v>
      </c>
      <c r="F581" s="1" t="n">
        <v>1</v>
      </c>
      <c r="G581" s="1" t="n">
        <v>0</v>
      </c>
      <c r="H581" s="10" t="s">
        <v>4031</v>
      </c>
      <c r="I581" s="9" t="n">
        <v>45224</v>
      </c>
      <c r="J581" s="9" t="n">
        <v>45224</v>
      </c>
    </row>
    <row r="582" customFormat="false" ht="18.7" hidden="false" customHeight="true" outlineLevel="0" collapsed="false">
      <c r="A582" s="8" t="n">
        <v>581</v>
      </c>
      <c r="B582" s="3" t="s">
        <v>2729</v>
      </c>
      <c r="C582" s="3" t="s">
        <v>2730</v>
      </c>
      <c r="D582" s="3" t="s">
        <v>2731</v>
      </c>
      <c r="E582" s="3" t="s">
        <v>455</v>
      </c>
      <c r="F582" s="1" t="n">
        <v>1</v>
      </c>
      <c r="G582" s="1" t="n">
        <v>0</v>
      </c>
      <c r="H582" s="10" t="s">
        <v>4031</v>
      </c>
      <c r="I582" s="9" t="n">
        <v>45230</v>
      </c>
      <c r="J582" s="9" t="n">
        <v>45230</v>
      </c>
    </row>
    <row r="583" customFormat="false" ht="18.7" hidden="false" customHeight="true" outlineLevel="0" collapsed="false">
      <c r="A583" s="8" t="n">
        <v>582</v>
      </c>
      <c r="B583" s="3" t="s">
        <v>3513</v>
      </c>
      <c r="C583" s="3" t="s">
        <v>3514</v>
      </c>
      <c r="D583" s="3" t="s">
        <v>3515</v>
      </c>
      <c r="E583" s="3" t="s">
        <v>455</v>
      </c>
      <c r="F583" s="1" t="n">
        <v>1</v>
      </c>
      <c r="G583" s="1" t="n">
        <v>0</v>
      </c>
      <c r="H583" s="10" t="s">
        <v>4031</v>
      </c>
      <c r="I583" s="9" t="n">
        <v>45320</v>
      </c>
      <c r="J583" s="9" t="n">
        <v>45320</v>
      </c>
    </row>
    <row r="584" customFormat="false" ht="18.7" hidden="false" customHeight="true" outlineLevel="0" collapsed="false">
      <c r="A584" s="8" t="n">
        <v>583</v>
      </c>
      <c r="B584" s="3" t="s">
        <v>2161</v>
      </c>
      <c r="C584" s="3" t="s">
        <v>2162</v>
      </c>
      <c r="D584" s="3" t="s">
        <v>2163</v>
      </c>
      <c r="E584" s="3" t="s">
        <v>455</v>
      </c>
      <c r="F584" s="1" t="n">
        <v>1</v>
      </c>
      <c r="G584" s="1" t="n">
        <v>1</v>
      </c>
      <c r="H584" s="10" t="s">
        <v>4031</v>
      </c>
      <c r="I584" s="9" t="n">
        <v>45147</v>
      </c>
      <c r="J584" s="9" t="n">
        <v>45147</v>
      </c>
    </row>
    <row r="585" customFormat="false" ht="18.7" hidden="false" customHeight="true" outlineLevel="0" collapsed="false">
      <c r="A585" s="8" t="n">
        <v>584</v>
      </c>
      <c r="B585" s="3" t="s">
        <v>2212</v>
      </c>
      <c r="C585" s="3" t="s">
        <v>2213</v>
      </c>
      <c r="D585" s="3" t="s">
        <v>2214</v>
      </c>
      <c r="E585" s="3" t="s">
        <v>455</v>
      </c>
      <c r="F585" s="1" t="n">
        <v>1</v>
      </c>
      <c r="G585" s="1" t="n">
        <v>0</v>
      </c>
      <c r="H585" s="10" t="s">
        <v>4031</v>
      </c>
      <c r="I585" s="9" t="n">
        <v>45152</v>
      </c>
      <c r="J585" s="9" t="n">
        <v>45152</v>
      </c>
    </row>
    <row r="586" customFormat="false" ht="18.7" hidden="false" customHeight="true" outlineLevel="0" collapsed="false">
      <c r="A586" s="8" t="n">
        <v>585</v>
      </c>
      <c r="B586" s="3" t="s">
        <v>1835</v>
      </c>
      <c r="C586" s="3" t="s">
        <v>1836</v>
      </c>
      <c r="D586" s="3" t="s">
        <v>1837</v>
      </c>
      <c r="E586" s="3" t="s">
        <v>455</v>
      </c>
      <c r="F586" s="1" t="n">
        <v>1</v>
      </c>
      <c r="G586" s="1" t="n">
        <v>0</v>
      </c>
      <c r="H586" s="10" t="s">
        <v>4031</v>
      </c>
      <c r="I586" s="9" t="n">
        <v>45119</v>
      </c>
      <c r="J586" s="9" t="n">
        <v>45119</v>
      </c>
    </row>
    <row r="587" customFormat="false" ht="18.7" hidden="false" customHeight="true" outlineLevel="0" collapsed="false">
      <c r="A587" s="8" t="n">
        <v>586</v>
      </c>
      <c r="B587" s="3" t="s">
        <v>1065</v>
      </c>
      <c r="C587" s="3" t="s">
        <v>1066</v>
      </c>
      <c r="D587" s="3" t="s">
        <v>1067</v>
      </c>
      <c r="E587" s="3" t="s">
        <v>455</v>
      </c>
      <c r="F587" s="1" t="n">
        <v>1</v>
      </c>
      <c r="G587" s="1" t="n">
        <v>0</v>
      </c>
      <c r="H587" s="10" t="s">
        <v>4031</v>
      </c>
      <c r="I587" s="9" t="n">
        <v>45040</v>
      </c>
      <c r="J587" s="9" t="n">
        <v>45040</v>
      </c>
    </row>
    <row r="588" customFormat="false" ht="18.7" hidden="false" customHeight="true" outlineLevel="0" collapsed="false">
      <c r="A588" s="8" t="n">
        <v>587</v>
      </c>
      <c r="B588" s="3" t="s">
        <v>3935</v>
      </c>
      <c r="C588" s="3" t="s">
        <v>3936</v>
      </c>
      <c r="D588" s="3" t="s">
        <v>3937</v>
      </c>
      <c r="E588" s="3" t="s">
        <v>455</v>
      </c>
      <c r="F588" s="1" t="n">
        <v>1</v>
      </c>
      <c r="G588" s="1" t="n">
        <v>0</v>
      </c>
      <c r="H588" s="10" t="s">
        <v>4031</v>
      </c>
      <c r="I588" s="9" t="n">
        <v>45376</v>
      </c>
      <c r="J588" s="9" t="n">
        <v>45376</v>
      </c>
    </row>
    <row r="589" customFormat="false" ht="18.7" hidden="false" customHeight="true" outlineLevel="0" collapsed="false">
      <c r="A589" s="8" t="n">
        <v>588</v>
      </c>
      <c r="B589" s="3" t="s">
        <v>3290</v>
      </c>
      <c r="C589" s="3" t="s">
        <v>3291</v>
      </c>
      <c r="D589" s="3" t="s">
        <v>3292</v>
      </c>
      <c r="E589" s="3" t="s">
        <v>455</v>
      </c>
      <c r="F589" s="1" t="n">
        <v>1</v>
      </c>
      <c r="G589" s="1" t="n">
        <v>0</v>
      </c>
      <c r="H589" s="10" t="s">
        <v>4031</v>
      </c>
      <c r="I589" s="9" t="n">
        <v>45295</v>
      </c>
      <c r="J589" s="9" t="n">
        <v>45295</v>
      </c>
    </row>
    <row r="590" customFormat="false" ht="18.7" hidden="false" customHeight="true" outlineLevel="0" collapsed="false">
      <c r="A590" s="8" t="n">
        <v>589</v>
      </c>
      <c r="B590" s="3" t="s">
        <v>2717</v>
      </c>
      <c r="C590" s="3" t="s">
        <v>2718</v>
      </c>
      <c r="D590" s="3" t="s">
        <v>2719</v>
      </c>
      <c r="E590" s="3" t="s">
        <v>455</v>
      </c>
      <c r="F590" s="1" t="n">
        <v>1</v>
      </c>
      <c r="G590" s="1" t="n">
        <v>0</v>
      </c>
      <c r="H590" s="10" t="s">
        <v>4031</v>
      </c>
      <c r="I590" s="9" t="n">
        <v>45230</v>
      </c>
      <c r="J590" s="9" t="n">
        <v>45230</v>
      </c>
    </row>
    <row r="591" customFormat="false" ht="18.7" hidden="false" customHeight="true" outlineLevel="0" collapsed="false">
      <c r="A591" s="8" t="n">
        <v>590</v>
      </c>
      <c r="B591" s="3" t="s">
        <v>3787</v>
      </c>
      <c r="C591" s="3" t="s">
        <v>3788</v>
      </c>
      <c r="D591" s="3" t="s">
        <v>3789</v>
      </c>
      <c r="E591" s="3" t="s">
        <v>455</v>
      </c>
      <c r="F591" s="1" t="n">
        <v>2</v>
      </c>
      <c r="G591" s="1" t="n">
        <v>0</v>
      </c>
      <c r="H591" s="10" t="s">
        <v>4031</v>
      </c>
      <c r="I591" s="9" t="n">
        <v>45355</v>
      </c>
      <c r="J591" s="9" t="n">
        <v>45376</v>
      </c>
    </row>
    <row r="592" customFormat="false" ht="18.7" hidden="false" customHeight="true" outlineLevel="0" collapsed="false">
      <c r="A592" s="8" t="n">
        <v>591</v>
      </c>
      <c r="B592" s="3" t="s">
        <v>1108</v>
      </c>
      <c r="C592" s="3" t="s">
        <v>1109</v>
      </c>
      <c r="D592" s="3" t="s">
        <v>1110</v>
      </c>
      <c r="E592" s="3" t="s">
        <v>455</v>
      </c>
      <c r="F592" s="1" t="n">
        <v>1</v>
      </c>
      <c r="G592" s="1" t="n">
        <v>0</v>
      </c>
      <c r="H592" s="10" t="s">
        <v>4031</v>
      </c>
      <c r="I592" s="9" t="n">
        <v>45047</v>
      </c>
      <c r="J592" s="9" t="n">
        <v>45047</v>
      </c>
    </row>
    <row r="593" customFormat="false" ht="18.7" hidden="false" customHeight="true" outlineLevel="0" collapsed="false">
      <c r="A593" s="8" t="n">
        <v>592</v>
      </c>
      <c r="B593" s="3" t="s">
        <v>2149</v>
      </c>
      <c r="C593" s="3" t="s">
        <v>2150</v>
      </c>
      <c r="D593" s="3" t="s">
        <v>2151</v>
      </c>
      <c r="E593" s="3" t="s">
        <v>455</v>
      </c>
      <c r="F593" s="1" t="n">
        <v>1</v>
      </c>
      <c r="G593" s="1" t="n">
        <v>0</v>
      </c>
      <c r="H593" s="10" t="s">
        <v>4031</v>
      </c>
      <c r="I593" s="9" t="n">
        <v>45147</v>
      </c>
      <c r="J593" s="9" t="n">
        <v>45147</v>
      </c>
    </row>
    <row r="594" customFormat="false" ht="18.7" hidden="false" customHeight="true" outlineLevel="0" collapsed="false">
      <c r="A594" s="8" t="n">
        <v>593</v>
      </c>
      <c r="B594" s="3" t="s">
        <v>2678</v>
      </c>
      <c r="C594" s="3" t="s">
        <v>2679</v>
      </c>
      <c r="D594" s="3" t="s">
        <v>2680</v>
      </c>
      <c r="E594" s="3" t="s">
        <v>436</v>
      </c>
      <c r="F594" s="1" t="n">
        <v>1</v>
      </c>
      <c r="G594" s="1" t="n">
        <v>0</v>
      </c>
      <c r="H594" s="10" t="s">
        <v>4031</v>
      </c>
      <c r="I594" s="9" t="n">
        <v>45224</v>
      </c>
      <c r="J594" s="9" t="n">
        <v>45224</v>
      </c>
    </row>
    <row r="595" customFormat="false" ht="18.7" hidden="false" customHeight="true" outlineLevel="0" collapsed="false">
      <c r="A595" s="8" t="n">
        <v>594</v>
      </c>
      <c r="B595" s="3" t="s">
        <v>869</v>
      </c>
      <c r="C595" s="3" t="s">
        <v>870</v>
      </c>
      <c r="D595" s="3" t="s">
        <v>871</v>
      </c>
      <c r="E595" s="3" t="s">
        <v>436</v>
      </c>
      <c r="F595" s="1" t="n">
        <v>2</v>
      </c>
      <c r="G595" s="1" t="n">
        <v>0</v>
      </c>
      <c r="H595" s="10" t="s">
        <v>4031</v>
      </c>
      <c r="I595" s="9" t="n">
        <v>45014</v>
      </c>
      <c r="J595" s="9" t="n">
        <v>45119</v>
      </c>
    </row>
    <row r="596" customFormat="false" ht="18.7" hidden="false" customHeight="true" outlineLevel="0" collapsed="false">
      <c r="A596" s="8" t="n">
        <v>595</v>
      </c>
      <c r="B596" s="3" t="s">
        <v>2754</v>
      </c>
      <c r="C596" s="3" t="s">
        <v>2755</v>
      </c>
      <c r="D596" s="3" t="s">
        <v>2756</v>
      </c>
      <c r="E596" s="3" t="s">
        <v>436</v>
      </c>
      <c r="F596" s="1" t="n">
        <v>1</v>
      </c>
      <c r="G596" s="1" t="n">
        <v>0</v>
      </c>
      <c r="H596" s="10" t="s">
        <v>4031</v>
      </c>
      <c r="I596" s="9" t="n">
        <v>45231</v>
      </c>
      <c r="J596" s="9" t="n">
        <v>45231</v>
      </c>
    </row>
    <row r="597" customFormat="false" ht="18.7" hidden="false" customHeight="true" outlineLevel="0" collapsed="false">
      <c r="A597" s="8" t="n">
        <v>596</v>
      </c>
      <c r="B597" s="3" t="s">
        <v>2266</v>
      </c>
      <c r="C597" s="3" t="s">
        <v>2267</v>
      </c>
      <c r="D597" s="3" t="s">
        <v>2268</v>
      </c>
      <c r="E597" s="3" t="s">
        <v>436</v>
      </c>
      <c r="F597" s="1" t="n">
        <v>1</v>
      </c>
      <c r="G597" s="1" t="n">
        <v>0</v>
      </c>
      <c r="H597" s="10" t="s">
        <v>4031</v>
      </c>
      <c r="I597" s="9" t="n">
        <v>45154</v>
      </c>
      <c r="J597" s="9" t="n">
        <v>45154</v>
      </c>
    </row>
    <row r="598" customFormat="false" ht="18.7" hidden="false" customHeight="true" outlineLevel="0" collapsed="false">
      <c r="A598" s="8" t="n">
        <v>597</v>
      </c>
      <c r="B598" s="3" t="s">
        <v>1080</v>
      </c>
      <c r="C598" s="3" t="s">
        <v>1081</v>
      </c>
      <c r="D598" s="3" t="s">
        <v>1082</v>
      </c>
      <c r="E598" s="3" t="s">
        <v>436</v>
      </c>
      <c r="F598" s="1" t="n">
        <v>1</v>
      </c>
      <c r="G598" s="1" t="n">
        <v>0</v>
      </c>
      <c r="H598" s="10" t="s">
        <v>4031</v>
      </c>
      <c r="I598" s="9" t="n">
        <v>45040</v>
      </c>
      <c r="J598" s="9" t="n">
        <v>45040</v>
      </c>
    </row>
    <row r="599" customFormat="false" ht="18.7" hidden="false" customHeight="true" outlineLevel="0" collapsed="false">
      <c r="A599" s="8" t="n">
        <v>598</v>
      </c>
      <c r="B599" s="3" t="s">
        <v>3519</v>
      </c>
      <c r="C599" s="3" t="s">
        <v>3520</v>
      </c>
      <c r="D599" s="3" t="s">
        <v>3521</v>
      </c>
      <c r="E599" s="3" t="s">
        <v>436</v>
      </c>
      <c r="F599" s="1" t="n">
        <v>1</v>
      </c>
      <c r="G599" s="1" t="n">
        <v>0</v>
      </c>
      <c r="H599" s="10" t="s">
        <v>4031</v>
      </c>
      <c r="I599" s="9" t="n">
        <v>45320</v>
      </c>
      <c r="J599" s="9" t="n">
        <v>45320</v>
      </c>
    </row>
    <row r="600" customFormat="false" ht="18.7" hidden="false" customHeight="true" outlineLevel="0" collapsed="false">
      <c r="A600" s="8" t="n">
        <v>599</v>
      </c>
      <c r="B600" s="3" t="s">
        <v>3525</v>
      </c>
      <c r="C600" s="3" t="s">
        <v>3526</v>
      </c>
      <c r="D600" s="3" t="s">
        <v>3527</v>
      </c>
      <c r="E600" s="3" t="s">
        <v>436</v>
      </c>
      <c r="F600" s="1" t="n">
        <v>2</v>
      </c>
      <c r="G600" s="1" t="n">
        <v>0</v>
      </c>
      <c r="H600" s="10" t="s">
        <v>4031</v>
      </c>
      <c r="I600" s="9" t="n">
        <v>45320</v>
      </c>
      <c r="J600" s="9" t="n">
        <v>45336</v>
      </c>
    </row>
    <row r="601" customFormat="false" ht="18.7" hidden="false" customHeight="true" outlineLevel="0" collapsed="false">
      <c r="A601" s="8" t="n">
        <v>600</v>
      </c>
      <c r="B601" s="3" t="s">
        <v>2290</v>
      </c>
      <c r="C601" s="3" t="s">
        <v>2291</v>
      </c>
      <c r="D601" s="3" t="s">
        <v>2292</v>
      </c>
      <c r="E601" s="3" t="s">
        <v>436</v>
      </c>
      <c r="F601" s="1" t="n">
        <v>1</v>
      </c>
      <c r="G601" s="1" t="n">
        <v>0</v>
      </c>
      <c r="H601" s="10" t="s">
        <v>4031</v>
      </c>
      <c r="I601" s="9" t="n">
        <v>45155</v>
      </c>
      <c r="J601" s="9" t="n">
        <v>45155</v>
      </c>
    </row>
    <row r="602" customFormat="false" ht="18.7" hidden="false" customHeight="true" outlineLevel="0" collapsed="false">
      <c r="A602" s="8" t="n">
        <v>601</v>
      </c>
      <c r="B602" s="3" t="s">
        <v>509</v>
      </c>
      <c r="C602" s="3" t="s">
        <v>510</v>
      </c>
      <c r="D602" s="3" t="s">
        <v>511</v>
      </c>
      <c r="E602" s="3" t="s">
        <v>436</v>
      </c>
      <c r="F602" s="1" t="n">
        <v>2</v>
      </c>
      <c r="G602" s="1" t="n">
        <v>0</v>
      </c>
      <c r="H602" s="10" t="s">
        <v>4031</v>
      </c>
      <c r="I602" s="9" t="n">
        <v>44979</v>
      </c>
      <c r="J602" s="9" t="n">
        <v>45152</v>
      </c>
    </row>
    <row r="603" customFormat="false" ht="18.7" hidden="false" customHeight="true" outlineLevel="0" collapsed="false">
      <c r="A603" s="8" t="n">
        <v>602</v>
      </c>
      <c r="B603" s="3" t="s">
        <v>1251</v>
      </c>
      <c r="C603" s="3" t="s">
        <v>1252</v>
      </c>
      <c r="D603" s="3" t="s">
        <v>1253</v>
      </c>
      <c r="E603" s="3" t="s">
        <v>436</v>
      </c>
      <c r="F603" s="1" t="n">
        <v>1</v>
      </c>
      <c r="G603" s="1" t="n">
        <v>0</v>
      </c>
      <c r="H603" s="10" t="s">
        <v>4031</v>
      </c>
      <c r="I603" s="9" t="n">
        <v>45056</v>
      </c>
      <c r="J603" s="9" t="n">
        <v>45056</v>
      </c>
    </row>
    <row r="604" customFormat="false" ht="18.7" hidden="false" customHeight="true" outlineLevel="0" collapsed="false">
      <c r="A604" s="8" t="n">
        <v>603</v>
      </c>
      <c r="B604" s="3" t="s">
        <v>1236</v>
      </c>
      <c r="C604" s="3" t="s">
        <v>1237</v>
      </c>
      <c r="D604" s="3" t="s">
        <v>1238</v>
      </c>
      <c r="E604" s="3" t="s">
        <v>436</v>
      </c>
      <c r="F604" s="1" t="n">
        <v>1</v>
      </c>
      <c r="G604" s="1" t="n">
        <v>0</v>
      </c>
      <c r="H604" s="10" t="s">
        <v>4031</v>
      </c>
      <c r="I604" s="9" t="n">
        <v>45055</v>
      </c>
      <c r="J604" s="9" t="n">
        <v>45055</v>
      </c>
    </row>
    <row r="605" customFormat="false" ht="18.7" hidden="false" customHeight="true" outlineLevel="0" collapsed="false">
      <c r="A605" s="8" t="n">
        <v>604</v>
      </c>
      <c r="B605" s="3" t="s">
        <v>2314</v>
      </c>
      <c r="C605" s="3" t="s">
        <v>2315</v>
      </c>
      <c r="D605" s="3" t="s">
        <v>2316</v>
      </c>
      <c r="E605" s="3" t="s">
        <v>436</v>
      </c>
      <c r="F605" s="1" t="n">
        <v>1</v>
      </c>
      <c r="G605" s="1" t="n">
        <v>1</v>
      </c>
      <c r="H605" s="10" t="s">
        <v>4031</v>
      </c>
      <c r="I605" s="9" t="n">
        <v>45155</v>
      </c>
      <c r="J605" s="9" t="n">
        <v>45155</v>
      </c>
    </row>
    <row r="606" customFormat="false" ht="18.7" hidden="false" customHeight="true" outlineLevel="0" collapsed="false">
      <c r="A606" s="8" t="n">
        <v>605</v>
      </c>
      <c r="B606" s="3" t="s">
        <v>3852</v>
      </c>
      <c r="C606" s="3" t="s">
        <v>3853</v>
      </c>
      <c r="D606" s="3" t="s">
        <v>3854</v>
      </c>
      <c r="E606" s="3" t="s">
        <v>436</v>
      </c>
      <c r="F606" s="1" t="n">
        <v>1</v>
      </c>
      <c r="G606" s="1" t="n">
        <v>1</v>
      </c>
      <c r="H606" s="10" t="s">
        <v>4031</v>
      </c>
      <c r="I606" s="9" t="n">
        <v>45357</v>
      </c>
      <c r="J606" s="9" t="n">
        <v>45357</v>
      </c>
    </row>
    <row r="607" customFormat="false" ht="18.7" hidden="false" customHeight="true" outlineLevel="0" collapsed="false">
      <c r="A607" s="8" t="n">
        <v>606</v>
      </c>
      <c r="B607" s="3" t="s">
        <v>1151</v>
      </c>
      <c r="C607" s="3" t="s">
        <v>1152</v>
      </c>
      <c r="D607" s="3" t="s">
        <v>1153</v>
      </c>
      <c r="E607" s="3" t="s">
        <v>436</v>
      </c>
      <c r="F607" s="1" t="n">
        <v>3</v>
      </c>
      <c r="G607" s="1" t="n">
        <v>0</v>
      </c>
      <c r="H607" s="10" t="s">
        <v>4031</v>
      </c>
      <c r="I607" s="9" t="n">
        <v>45049</v>
      </c>
      <c r="J607" s="9" t="n">
        <v>45215</v>
      </c>
    </row>
    <row r="608" customFormat="false" ht="18.7" hidden="false" customHeight="true" outlineLevel="0" collapsed="false">
      <c r="A608" s="8" t="n">
        <v>607</v>
      </c>
      <c r="B608" s="3" t="s">
        <v>1567</v>
      </c>
      <c r="C608" s="3" t="s">
        <v>1568</v>
      </c>
      <c r="D608" s="3" t="s">
        <v>1569</v>
      </c>
      <c r="E608" s="3" t="s">
        <v>436</v>
      </c>
      <c r="F608" s="1" t="n">
        <v>1</v>
      </c>
      <c r="G608" s="1" t="n">
        <v>0</v>
      </c>
      <c r="H608" s="10" t="s">
        <v>4031</v>
      </c>
      <c r="I608" s="9" t="n">
        <v>45084</v>
      </c>
      <c r="J608" s="9" t="n">
        <v>45084</v>
      </c>
    </row>
    <row r="609" customFormat="false" ht="18.7" hidden="false" customHeight="true" outlineLevel="0" collapsed="false">
      <c r="A609" s="8" t="n">
        <v>608</v>
      </c>
      <c r="B609" s="3" t="s">
        <v>1233</v>
      </c>
      <c r="C609" s="3" t="s">
        <v>1234</v>
      </c>
      <c r="D609" s="3" t="s">
        <v>1235</v>
      </c>
      <c r="E609" s="3" t="s">
        <v>436</v>
      </c>
      <c r="F609" s="1" t="n">
        <v>1</v>
      </c>
      <c r="G609" s="1" t="n">
        <v>0</v>
      </c>
      <c r="H609" s="10" t="s">
        <v>4031</v>
      </c>
      <c r="I609" s="9" t="n">
        <v>45055</v>
      </c>
      <c r="J609" s="9" t="n">
        <v>45055</v>
      </c>
    </row>
    <row r="610" customFormat="false" ht="18.7" hidden="false" customHeight="true" outlineLevel="0" collapsed="false">
      <c r="A610" s="8" t="n">
        <v>609</v>
      </c>
      <c r="B610" s="3" t="s">
        <v>2371</v>
      </c>
      <c r="C610" s="3" t="s">
        <v>2372</v>
      </c>
      <c r="D610" s="3" t="s">
        <v>2373</v>
      </c>
      <c r="E610" s="3" t="s">
        <v>436</v>
      </c>
      <c r="F610" s="1" t="n">
        <v>1</v>
      </c>
      <c r="G610" s="1" t="n">
        <v>0</v>
      </c>
      <c r="H610" s="10" t="s">
        <v>4031</v>
      </c>
      <c r="I610" s="9" t="n">
        <v>45174</v>
      </c>
      <c r="J610" s="9" t="n">
        <v>45174</v>
      </c>
    </row>
    <row r="611" customFormat="false" ht="18.7" hidden="false" customHeight="true" outlineLevel="0" collapsed="false">
      <c r="A611" s="8" t="n">
        <v>610</v>
      </c>
      <c r="B611" s="3" t="s">
        <v>2230</v>
      </c>
      <c r="C611" s="3" t="s">
        <v>2231</v>
      </c>
      <c r="D611" s="3" t="s">
        <v>2232</v>
      </c>
      <c r="E611" s="3" t="s">
        <v>436</v>
      </c>
      <c r="F611" s="1" t="n">
        <v>1</v>
      </c>
      <c r="G611" s="1" t="n">
        <v>0</v>
      </c>
      <c r="H611" s="10" t="s">
        <v>4031</v>
      </c>
      <c r="I611" s="9" t="n">
        <v>45153</v>
      </c>
      <c r="J611" s="9" t="n">
        <v>45153</v>
      </c>
    </row>
    <row r="612" customFormat="false" ht="18.7" hidden="false" customHeight="true" outlineLevel="0" collapsed="false">
      <c r="A612" s="8" t="n">
        <v>611</v>
      </c>
      <c r="B612" s="3" t="s">
        <v>3555</v>
      </c>
      <c r="C612" s="3" t="s">
        <v>3556</v>
      </c>
      <c r="D612" s="3" t="s">
        <v>3557</v>
      </c>
      <c r="E612" s="3" t="s">
        <v>436</v>
      </c>
      <c r="F612" s="1" t="n">
        <v>1</v>
      </c>
      <c r="G612" s="1" t="n">
        <v>0</v>
      </c>
      <c r="H612" s="10" t="s">
        <v>4031</v>
      </c>
      <c r="I612" s="9" t="n">
        <v>45322</v>
      </c>
      <c r="J612" s="9" t="n">
        <v>45322</v>
      </c>
    </row>
    <row r="613" customFormat="false" ht="18.7" hidden="false" customHeight="true" outlineLevel="0" collapsed="false">
      <c r="A613" s="8" t="n">
        <v>612</v>
      </c>
      <c r="B613" s="3" t="s">
        <v>2344</v>
      </c>
      <c r="C613" s="3" t="s">
        <v>2345</v>
      </c>
      <c r="D613" s="3" t="s">
        <v>2346</v>
      </c>
      <c r="E613" s="3" t="s">
        <v>436</v>
      </c>
      <c r="F613" s="1" t="n">
        <v>1</v>
      </c>
      <c r="G613" s="1" t="n">
        <v>0</v>
      </c>
      <c r="H613" s="10" t="s">
        <v>4031</v>
      </c>
      <c r="I613" s="9" t="n">
        <v>45160</v>
      </c>
      <c r="J613" s="9" t="n">
        <v>45160</v>
      </c>
    </row>
    <row r="614" customFormat="false" ht="18.7" hidden="false" customHeight="true" outlineLevel="0" collapsed="false">
      <c r="A614" s="8" t="n">
        <v>613</v>
      </c>
      <c r="B614" s="3" t="s">
        <v>3501</v>
      </c>
      <c r="C614" s="3" t="s">
        <v>3502</v>
      </c>
      <c r="D614" s="3" t="s">
        <v>3503</v>
      </c>
      <c r="E614" s="3" t="s">
        <v>436</v>
      </c>
      <c r="F614" s="1" t="n">
        <v>1</v>
      </c>
      <c r="G614" s="1" t="n">
        <v>0</v>
      </c>
      <c r="H614" s="10" t="s">
        <v>4031</v>
      </c>
      <c r="I614" s="9" t="n">
        <v>45320</v>
      </c>
      <c r="J614" s="9" t="n">
        <v>45320</v>
      </c>
    </row>
    <row r="615" customFormat="false" ht="18.7" hidden="false" customHeight="true" outlineLevel="0" collapsed="false">
      <c r="A615" s="8" t="n">
        <v>614</v>
      </c>
      <c r="B615" s="3" t="s">
        <v>2735</v>
      </c>
      <c r="C615" s="3" t="s">
        <v>2736</v>
      </c>
      <c r="D615" s="3" t="s">
        <v>2737</v>
      </c>
      <c r="E615" s="3" t="s">
        <v>436</v>
      </c>
      <c r="F615" s="1" t="n">
        <v>1</v>
      </c>
      <c r="G615" s="1" t="n">
        <v>0</v>
      </c>
      <c r="H615" s="10" t="s">
        <v>4031</v>
      </c>
      <c r="I615" s="9" t="n">
        <v>45230</v>
      </c>
      <c r="J615" s="9" t="n">
        <v>45230</v>
      </c>
    </row>
    <row r="616" customFormat="false" ht="18.7" hidden="false" customHeight="true" outlineLevel="0" collapsed="false">
      <c r="A616" s="8" t="n">
        <v>615</v>
      </c>
      <c r="B616" s="3" t="s">
        <v>1681</v>
      </c>
      <c r="C616" s="3" t="s">
        <v>1682</v>
      </c>
      <c r="D616" s="3" t="s">
        <v>1683</v>
      </c>
      <c r="E616" s="3" t="s">
        <v>436</v>
      </c>
      <c r="F616" s="1" t="n">
        <v>1</v>
      </c>
      <c r="G616" s="1" t="n">
        <v>0</v>
      </c>
      <c r="H616" s="10" t="s">
        <v>4031</v>
      </c>
      <c r="I616" s="9" t="n">
        <v>45117</v>
      </c>
      <c r="J616" s="9" t="n">
        <v>45117</v>
      </c>
    </row>
    <row r="617" customFormat="false" ht="18.7" hidden="false" customHeight="true" outlineLevel="0" collapsed="false">
      <c r="A617" s="8" t="n">
        <v>616</v>
      </c>
      <c r="B617" s="3" t="s">
        <v>497</v>
      </c>
      <c r="C617" s="3" t="s">
        <v>498</v>
      </c>
      <c r="D617" s="3" t="s">
        <v>499</v>
      </c>
      <c r="E617" s="3" t="s">
        <v>436</v>
      </c>
      <c r="F617" s="1" t="n">
        <v>1</v>
      </c>
      <c r="G617" s="1" t="n">
        <v>1</v>
      </c>
      <c r="H617" s="10" t="s">
        <v>4031</v>
      </c>
      <c r="I617" s="9" t="n">
        <v>44979</v>
      </c>
      <c r="J617" s="9" t="n">
        <v>44979</v>
      </c>
    </row>
    <row r="618" customFormat="false" ht="18.7" hidden="false" customHeight="true" outlineLevel="0" collapsed="false">
      <c r="A618" s="8" t="n">
        <v>617</v>
      </c>
      <c r="B618" s="3" t="s">
        <v>1239</v>
      </c>
      <c r="C618" s="3" t="s">
        <v>1240</v>
      </c>
      <c r="D618" s="3" t="s">
        <v>1241</v>
      </c>
      <c r="E618" s="3" t="s">
        <v>436</v>
      </c>
      <c r="F618" s="1" t="n">
        <v>4</v>
      </c>
      <c r="G618" s="1" t="n">
        <v>1</v>
      </c>
      <c r="H618" s="10" t="s">
        <v>4031</v>
      </c>
      <c r="I618" s="9" t="n">
        <v>45055</v>
      </c>
      <c r="J618" s="9" t="n">
        <v>45183</v>
      </c>
    </row>
    <row r="619" customFormat="false" ht="18.7" hidden="false" customHeight="true" outlineLevel="0" collapsed="false">
      <c r="A619" s="8" t="n">
        <v>618</v>
      </c>
      <c r="B619" s="3" t="s">
        <v>2194</v>
      </c>
      <c r="C619" s="3" t="s">
        <v>2195</v>
      </c>
      <c r="D619" s="3" t="s">
        <v>2196</v>
      </c>
      <c r="E619" s="3" t="s">
        <v>436</v>
      </c>
      <c r="F619" s="1" t="n">
        <v>1</v>
      </c>
      <c r="G619" s="1" t="n">
        <v>0</v>
      </c>
      <c r="H619" s="10" t="s">
        <v>4031</v>
      </c>
      <c r="I619" s="9" t="n">
        <v>45152</v>
      </c>
      <c r="J619" s="9" t="n">
        <v>45152</v>
      </c>
    </row>
    <row r="620" customFormat="false" ht="18.7" hidden="false" customHeight="true" outlineLevel="0" collapsed="false">
      <c r="A620" s="8" t="n">
        <v>619</v>
      </c>
      <c r="B620" s="3" t="s">
        <v>1218</v>
      </c>
      <c r="C620" s="3" t="s">
        <v>1219</v>
      </c>
      <c r="D620" s="3" t="s">
        <v>1220</v>
      </c>
      <c r="E620" s="3" t="s">
        <v>436</v>
      </c>
      <c r="F620" s="1" t="n">
        <v>1</v>
      </c>
      <c r="G620" s="1" t="n">
        <v>0</v>
      </c>
      <c r="H620" s="10" t="s">
        <v>4031</v>
      </c>
      <c r="I620" s="9" t="n">
        <v>45055</v>
      </c>
      <c r="J620" s="9" t="n">
        <v>45055</v>
      </c>
    </row>
    <row r="621" customFormat="false" ht="18.7" hidden="false" customHeight="true" outlineLevel="0" collapsed="false">
      <c r="A621" s="8" t="n">
        <v>620</v>
      </c>
      <c r="B621" s="3" t="s">
        <v>3561</v>
      </c>
      <c r="C621" s="3" t="s">
        <v>3562</v>
      </c>
      <c r="D621" s="3" t="s">
        <v>3563</v>
      </c>
      <c r="E621" s="3" t="s">
        <v>436</v>
      </c>
      <c r="F621" s="1" t="n">
        <v>1</v>
      </c>
      <c r="G621" s="1" t="n">
        <v>1</v>
      </c>
      <c r="H621" s="10" t="s">
        <v>4031</v>
      </c>
      <c r="I621" s="9" t="n">
        <v>45322</v>
      </c>
      <c r="J621" s="9" t="n">
        <v>45322</v>
      </c>
    </row>
    <row r="622" customFormat="false" ht="18.7" hidden="false" customHeight="true" outlineLevel="0" collapsed="false">
      <c r="A622" s="8" t="n">
        <v>621</v>
      </c>
      <c r="B622" s="3" t="s">
        <v>3849</v>
      </c>
      <c r="C622" s="3" t="s">
        <v>3850</v>
      </c>
      <c r="D622" s="3" t="s">
        <v>3851</v>
      </c>
      <c r="E622" s="3" t="s">
        <v>436</v>
      </c>
      <c r="F622" s="1" t="n">
        <v>1</v>
      </c>
      <c r="G622" s="1" t="n">
        <v>0</v>
      </c>
      <c r="H622" s="10" t="s">
        <v>4031</v>
      </c>
      <c r="I622" s="9" t="n">
        <v>45357</v>
      </c>
      <c r="J622" s="9" t="n">
        <v>45357</v>
      </c>
    </row>
    <row r="623" customFormat="false" ht="18.7" hidden="false" customHeight="true" outlineLevel="0" collapsed="false">
      <c r="A623" s="8" t="n">
        <v>622</v>
      </c>
      <c r="B623" s="3" t="s">
        <v>2842</v>
      </c>
      <c r="C623" s="3" t="s">
        <v>2843</v>
      </c>
      <c r="D623" s="3" t="s">
        <v>2844</v>
      </c>
      <c r="E623" s="3" t="s">
        <v>436</v>
      </c>
      <c r="F623" s="1" t="n">
        <v>2</v>
      </c>
      <c r="G623" s="1" t="n">
        <v>0</v>
      </c>
      <c r="H623" s="10" t="s">
        <v>4031</v>
      </c>
      <c r="I623" s="9" t="n">
        <v>45257</v>
      </c>
      <c r="J623" s="9" t="n">
        <v>45300</v>
      </c>
    </row>
    <row r="624" customFormat="false" ht="18.7" hidden="false" customHeight="true" outlineLevel="0" collapsed="false">
      <c r="A624" s="8" t="n">
        <v>623</v>
      </c>
      <c r="B624" s="3" t="s">
        <v>1077</v>
      </c>
      <c r="C624" s="3" t="s">
        <v>1078</v>
      </c>
      <c r="D624" s="3" t="s">
        <v>1079</v>
      </c>
      <c r="E624" s="3" t="s">
        <v>436</v>
      </c>
      <c r="F624" s="1" t="n">
        <v>1</v>
      </c>
      <c r="G624" s="1" t="n">
        <v>0</v>
      </c>
      <c r="H624" s="10" t="s">
        <v>4031</v>
      </c>
      <c r="I624" s="9" t="n">
        <v>45040</v>
      </c>
      <c r="J624" s="9" t="n">
        <v>45040</v>
      </c>
    </row>
    <row r="625" customFormat="false" ht="18.7" hidden="false" customHeight="true" outlineLevel="0" collapsed="false">
      <c r="A625" s="8" t="n">
        <v>624</v>
      </c>
      <c r="B625" s="3" t="s">
        <v>2263</v>
      </c>
      <c r="C625" s="3" t="s">
        <v>2264</v>
      </c>
      <c r="D625" s="3" t="s">
        <v>2265</v>
      </c>
      <c r="E625" s="3" t="s">
        <v>436</v>
      </c>
      <c r="F625" s="1" t="n">
        <v>1</v>
      </c>
      <c r="G625" s="1" t="n">
        <v>0</v>
      </c>
      <c r="H625" s="10" t="s">
        <v>4031</v>
      </c>
      <c r="I625" s="9" t="n">
        <v>45154</v>
      </c>
      <c r="J625" s="9" t="n">
        <v>45154</v>
      </c>
    </row>
    <row r="626" customFormat="false" ht="18.7" hidden="false" customHeight="true" outlineLevel="0" collapsed="false">
      <c r="A626" s="8" t="n">
        <v>625</v>
      </c>
      <c r="B626" s="3" t="s">
        <v>887</v>
      </c>
      <c r="C626" s="3" t="s">
        <v>888</v>
      </c>
      <c r="D626" s="3" t="s">
        <v>889</v>
      </c>
      <c r="E626" s="3" t="s">
        <v>436</v>
      </c>
      <c r="F626" s="1" t="n">
        <v>1</v>
      </c>
      <c r="G626" s="1" t="n">
        <v>0</v>
      </c>
      <c r="H626" s="10" t="s">
        <v>4031</v>
      </c>
      <c r="I626" s="9" t="n">
        <v>45014</v>
      </c>
      <c r="J626" s="9" t="n">
        <v>45014</v>
      </c>
    </row>
    <row r="627" customFormat="false" ht="18.7" hidden="false" customHeight="true" outlineLevel="0" collapsed="false">
      <c r="A627" s="8" t="n">
        <v>626</v>
      </c>
      <c r="B627" s="3" t="s">
        <v>866</v>
      </c>
      <c r="C627" s="3" t="s">
        <v>867</v>
      </c>
      <c r="D627" s="3" t="s">
        <v>868</v>
      </c>
      <c r="E627" s="3" t="s">
        <v>436</v>
      </c>
      <c r="F627" s="1" t="n">
        <v>1</v>
      </c>
      <c r="G627" s="1" t="n">
        <v>0</v>
      </c>
      <c r="H627" s="10" t="s">
        <v>4031</v>
      </c>
      <c r="I627" s="9" t="n">
        <v>45014</v>
      </c>
      <c r="J627" s="9" t="n">
        <v>45014</v>
      </c>
    </row>
    <row r="628" customFormat="false" ht="18.7" hidden="false" customHeight="true" outlineLevel="0" collapsed="false">
      <c r="A628" s="8" t="n">
        <v>627</v>
      </c>
      <c r="B628" s="3" t="s">
        <v>2287</v>
      </c>
      <c r="C628" s="3" t="s">
        <v>2288</v>
      </c>
      <c r="D628" s="3" t="s">
        <v>2289</v>
      </c>
      <c r="E628" s="3" t="s">
        <v>436</v>
      </c>
      <c r="F628" s="1" t="n">
        <v>1</v>
      </c>
      <c r="G628" s="1" t="n">
        <v>1</v>
      </c>
      <c r="H628" s="10" t="s">
        <v>4031</v>
      </c>
      <c r="I628" s="9" t="n">
        <v>45155</v>
      </c>
      <c r="J628" s="9" t="n">
        <v>45155</v>
      </c>
    </row>
    <row r="629" customFormat="false" ht="18.7" hidden="false" customHeight="true" outlineLevel="0" collapsed="false">
      <c r="A629" s="8" t="n">
        <v>628</v>
      </c>
      <c r="B629" s="3" t="s">
        <v>2341</v>
      </c>
      <c r="C629" s="3" t="s">
        <v>2342</v>
      </c>
      <c r="D629" s="3" t="s">
        <v>2343</v>
      </c>
      <c r="E629" s="3" t="s">
        <v>436</v>
      </c>
      <c r="F629" s="1" t="n">
        <v>1</v>
      </c>
      <c r="G629" s="1" t="n">
        <v>0</v>
      </c>
      <c r="H629" s="10" t="s">
        <v>4031</v>
      </c>
      <c r="I629" s="9" t="n">
        <v>45160</v>
      </c>
      <c r="J629" s="9" t="n">
        <v>45160</v>
      </c>
    </row>
    <row r="630" customFormat="false" ht="18.7" hidden="false" customHeight="true" outlineLevel="0" collapsed="false">
      <c r="A630" s="8" t="n">
        <v>629</v>
      </c>
      <c r="B630" s="3" t="s">
        <v>2533</v>
      </c>
      <c r="C630" s="3" t="s">
        <v>2534</v>
      </c>
      <c r="D630" s="3" t="s">
        <v>2535</v>
      </c>
      <c r="E630" s="3" t="s">
        <v>436</v>
      </c>
      <c r="F630" s="1" t="n">
        <v>2</v>
      </c>
      <c r="G630" s="1" t="n">
        <v>0</v>
      </c>
      <c r="H630" s="10" t="s">
        <v>4031</v>
      </c>
      <c r="I630" s="9" t="n">
        <v>45222</v>
      </c>
      <c r="J630" s="9" t="n">
        <v>45238</v>
      </c>
    </row>
    <row r="631" customFormat="false" ht="18.7" hidden="false" customHeight="true" outlineLevel="0" collapsed="false">
      <c r="A631" s="8" t="n">
        <v>630</v>
      </c>
      <c r="B631" s="3" t="s">
        <v>1693</v>
      </c>
      <c r="C631" s="3" t="s">
        <v>1694</v>
      </c>
      <c r="D631" s="3" t="s">
        <v>1695</v>
      </c>
      <c r="E631" s="3" t="s">
        <v>436</v>
      </c>
      <c r="F631" s="1" t="n">
        <v>1</v>
      </c>
      <c r="G631" s="1" t="n">
        <v>0</v>
      </c>
      <c r="H631" s="10" t="s">
        <v>4031</v>
      </c>
      <c r="I631" s="9" t="n">
        <v>45117</v>
      </c>
      <c r="J631" s="9" t="n">
        <v>45117</v>
      </c>
    </row>
    <row r="632" customFormat="false" ht="18.7" hidden="false" customHeight="true" outlineLevel="0" collapsed="false">
      <c r="A632" s="8" t="n">
        <v>631</v>
      </c>
      <c r="B632" s="3" t="s">
        <v>3549</v>
      </c>
      <c r="C632" s="3" t="s">
        <v>3550</v>
      </c>
      <c r="D632" s="3" t="s">
        <v>3551</v>
      </c>
      <c r="E632" s="3" t="s">
        <v>436</v>
      </c>
      <c r="F632" s="1" t="n">
        <v>1</v>
      </c>
      <c r="G632" s="1" t="n">
        <v>0</v>
      </c>
      <c r="H632" s="10" t="s">
        <v>4031</v>
      </c>
      <c r="I632" s="9" t="n">
        <v>45322</v>
      </c>
      <c r="J632" s="9" t="n">
        <v>45322</v>
      </c>
    </row>
    <row r="633" customFormat="false" ht="18.7" hidden="false" customHeight="true" outlineLevel="0" collapsed="false">
      <c r="A633" s="8" t="n">
        <v>632</v>
      </c>
      <c r="B633" s="3" t="s">
        <v>2272</v>
      </c>
      <c r="C633" s="3" t="s">
        <v>2273</v>
      </c>
      <c r="D633" s="3" t="s">
        <v>2274</v>
      </c>
      <c r="E633" s="3" t="s">
        <v>436</v>
      </c>
      <c r="F633" s="1" t="n">
        <v>1</v>
      </c>
      <c r="G633" s="1" t="n">
        <v>0</v>
      </c>
      <c r="H633" s="10" t="s">
        <v>4031</v>
      </c>
      <c r="I633" s="9" t="n">
        <v>45154</v>
      </c>
      <c r="J633" s="9" t="n">
        <v>45154</v>
      </c>
    </row>
    <row r="634" customFormat="false" ht="18.7" hidden="false" customHeight="true" outlineLevel="0" collapsed="false">
      <c r="A634" s="8" t="n">
        <v>633</v>
      </c>
      <c r="B634" s="3" t="s">
        <v>1829</v>
      </c>
      <c r="C634" s="3" t="s">
        <v>1830</v>
      </c>
      <c r="D634" s="3" t="s">
        <v>1831</v>
      </c>
      <c r="E634" s="3" t="s">
        <v>436</v>
      </c>
      <c r="F634" s="1" t="n">
        <v>1</v>
      </c>
      <c r="G634" s="1" t="n">
        <v>0</v>
      </c>
      <c r="H634" s="10" t="s">
        <v>4031</v>
      </c>
      <c r="I634" s="9" t="n">
        <v>45119</v>
      </c>
      <c r="J634" s="9" t="n">
        <v>45119</v>
      </c>
    </row>
    <row r="635" customFormat="false" ht="18.7" hidden="false" customHeight="true" outlineLevel="0" collapsed="false">
      <c r="A635" s="8" t="n">
        <v>634</v>
      </c>
      <c r="B635" s="3" t="s">
        <v>2726</v>
      </c>
      <c r="C635" s="3" t="s">
        <v>2727</v>
      </c>
      <c r="D635" s="3" t="s">
        <v>2728</v>
      </c>
      <c r="E635" s="3" t="s">
        <v>436</v>
      </c>
      <c r="F635" s="1" t="n">
        <v>1</v>
      </c>
      <c r="G635" s="1" t="n">
        <v>0</v>
      </c>
      <c r="H635" s="10" t="s">
        <v>4031</v>
      </c>
      <c r="I635" s="9" t="n">
        <v>45230</v>
      </c>
      <c r="J635" s="9" t="n">
        <v>45230</v>
      </c>
    </row>
    <row r="636" customFormat="false" ht="18.7" hidden="false" customHeight="true" outlineLevel="0" collapsed="false">
      <c r="A636" s="8" t="n">
        <v>635</v>
      </c>
      <c r="B636" s="3" t="s">
        <v>1117</v>
      </c>
      <c r="C636" s="3" t="s">
        <v>1118</v>
      </c>
      <c r="D636" s="3" t="s">
        <v>1119</v>
      </c>
      <c r="E636" s="3" t="s">
        <v>436</v>
      </c>
      <c r="F636" s="1" t="n">
        <v>1</v>
      </c>
      <c r="G636" s="1" t="n">
        <v>0</v>
      </c>
      <c r="H636" s="10" t="s">
        <v>4031</v>
      </c>
      <c r="I636" s="9" t="n">
        <v>45047</v>
      </c>
      <c r="J636" s="9" t="n">
        <v>45047</v>
      </c>
    </row>
    <row r="637" customFormat="false" ht="18.7" hidden="false" customHeight="true" outlineLevel="0" collapsed="false">
      <c r="A637" s="8" t="n">
        <v>636</v>
      </c>
      <c r="B637" s="3" t="s">
        <v>2365</v>
      </c>
      <c r="C637" s="3" t="s">
        <v>2366</v>
      </c>
      <c r="D637" s="3" t="s">
        <v>2367</v>
      </c>
      <c r="E637" s="3" t="s">
        <v>436</v>
      </c>
      <c r="F637" s="1" t="n">
        <v>3</v>
      </c>
      <c r="G637" s="1" t="n">
        <v>0</v>
      </c>
      <c r="H637" s="10" t="s">
        <v>4031</v>
      </c>
      <c r="I637" s="9" t="n">
        <v>45170</v>
      </c>
      <c r="J637" s="9" t="n">
        <v>45237</v>
      </c>
    </row>
    <row r="638" customFormat="false" ht="18.7" hidden="false" customHeight="true" outlineLevel="0" collapsed="false">
      <c r="A638" s="8" t="n">
        <v>637</v>
      </c>
      <c r="B638" s="3" t="s">
        <v>1111</v>
      </c>
      <c r="C638" s="3" t="s">
        <v>1112</v>
      </c>
      <c r="D638" s="3" t="s">
        <v>1113</v>
      </c>
      <c r="E638" s="3" t="s">
        <v>436</v>
      </c>
      <c r="F638" s="1" t="n">
        <v>2</v>
      </c>
      <c r="G638" s="1" t="n">
        <v>0</v>
      </c>
      <c r="H638" s="10" t="s">
        <v>4031</v>
      </c>
      <c r="I638" s="9" t="n">
        <v>45047</v>
      </c>
      <c r="J638" s="9" t="n">
        <v>45069</v>
      </c>
    </row>
    <row r="639" customFormat="false" ht="18.7" hidden="false" customHeight="true" outlineLevel="0" collapsed="false">
      <c r="A639" s="8" t="n">
        <v>638</v>
      </c>
      <c r="B639" s="3" t="s">
        <v>1056</v>
      </c>
      <c r="C639" s="3" t="s">
        <v>1057</v>
      </c>
      <c r="D639" s="3" t="s">
        <v>1058</v>
      </c>
      <c r="E639" s="3" t="s">
        <v>436</v>
      </c>
      <c r="F639" s="1" t="n">
        <v>1</v>
      </c>
      <c r="G639" s="1" t="n">
        <v>0</v>
      </c>
      <c r="H639" s="10" t="s">
        <v>4031</v>
      </c>
      <c r="I639" s="9" t="n">
        <v>45040</v>
      </c>
      <c r="J639" s="9" t="n">
        <v>45040</v>
      </c>
    </row>
    <row r="640" customFormat="false" ht="18.7" hidden="false" customHeight="true" outlineLevel="0" collapsed="false">
      <c r="A640" s="8" t="n">
        <v>639</v>
      </c>
      <c r="B640" s="3" t="s">
        <v>2320</v>
      </c>
      <c r="C640" s="3" t="s">
        <v>2321</v>
      </c>
      <c r="D640" s="3" t="s">
        <v>2322</v>
      </c>
      <c r="E640" s="3" t="s">
        <v>436</v>
      </c>
      <c r="F640" s="1" t="n">
        <v>4</v>
      </c>
      <c r="G640" s="1" t="n">
        <v>3</v>
      </c>
      <c r="H640" s="10" t="s">
        <v>4031</v>
      </c>
      <c r="I640" s="9" t="n">
        <v>45159</v>
      </c>
      <c r="J640" s="9" t="n">
        <v>45378</v>
      </c>
    </row>
    <row r="641" customFormat="false" ht="18.7" hidden="false" customHeight="true" outlineLevel="0" collapsed="false">
      <c r="A641" s="8" t="n">
        <v>640</v>
      </c>
      <c r="B641" s="3" t="s">
        <v>1254</v>
      </c>
      <c r="C641" s="3" t="s">
        <v>1255</v>
      </c>
      <c r="D641" s="3" t="s">
        <v>1256</v>
      </c>
      <c r="E641" s="3" t="s">
        <v>436</v>
      </c>
      <c r="F641" s="1" t="n">
        <v>1</v>
      </c>
      <c r="G641" s="1" t="n">
        <v>0</v>
      </c>
      <c r="H641" s="10" t="s">
        <v>4031</v>
      </c>
      <c r="I641" s="9" t="n">
        <v>45056</v>
      </c>
      <c r="J641" s="9" t="n">
        <v>45056</v>
      </c>
    </row>
    <row r="642" customFormat="false" ht="18.7" hidden="false" customHeight="true" outlineLevel="0" collapsed="false">
      <c r="A642" s="8" t="n">
        <v>641</v>
      </c>
      <c r="B642" s="3" t="s">
        <v>2548</v>
      </c>
      <c r="C642" s="3" t="s">
        <v>2549</v>
      </c>
      <c r="D642" s="3" t="s">
        <v>2550</v>
      </c>
      <c r="E642" s="3" t="s">
        <v>436</v>
      </c>
      <c r="F642" s="1" t="n">
        <v>1</v>
      </c>
      <c r="G642" s="1" t="n">
        <v>0</v>
      </c>
      <c r="H642" s="10" t="s">
        <v>4031</v>
      </c>
      <c r="I642" s="9" t="n">
        <v>45222</v>
      </c>
      <c r="J642" s="9" t="n">
        <v>45222</v>
      </c>
    </row>
    <row r="643" customFormat="false" ht="18.7" hidden="false" customHeight="true" outlineLevel="0" collapsed="false">
      <c r="A643" s="8" t="n">
        <v>642</v>
      </c>
      <c r="B643" s="3" t="s">
        <v>3802</v>
      </c>
      <c r="C643" s="3" t="s">
        <v>3803</v>
      </c>
      <c r="D643" s="3" t="s">
        <v>3804</v>
      </c>
      <c r="E643" s="3" t="s">
        <v>436</v>
      </c>
      <c r="F643" s="1" t="n">
        <v>1</v>
      </c>
      <c r="G643" s="1" t="n">
        <v>0</v>
      </c>
      <c r="H643" s="10" t="s">
        <v>4031</v>
      </c>
      <c r="I643" s="9" t="n">
        <v>45355</v>
      </c>
      <c r="J643" s="9" t="n">
        <v>45355</v>
      </c>
    </row>
    <row r="644" customFormat="false" ht="18.7" hidden="false" customHeight="true" outlineLevel="0" collapsed="false">
      <c r="A644" s="8" t="n">
        <v>643</v>
      </c>
      <c r="B644" s="3" t="s">
        <v>3128</v>
      </c>
      <c r="C644" s="3" t="s">
        <v>3129</v>
      </c>
      <c r="D644" s="3" t="s">
        <v>3130</v>
      </c>
      <c r="E644" s="3" t="s">
        <v>436</v>
      </c>
      <c r="F644" s="1" t="n">
        <v>2</v>
      </c>
      <c r="G644" s="1" t="n">
        <v>0</v>
      </c>
      <c r="H644" s="10" t="s">
        <v>4031</v>
      </c>
      <c r="I644" s="9" t="n">
        <v>45265</v>
      </c>
      <c r="J644" s="9" t="n">
        <v>45280</v>
      </c>
    </row>
    <row r="645" customFormat="false" ht="18.7" hidden="false" customHeight="true" outlineLevel="0" collapsed="false">
      <c r="A645" s="8" t="n">
        <v>644</v>
      </c>
      <c r="B645" s="3" t="s">
        <v>3570</v>
      </c>
      <c r="C645" s="3" t="s">
        <v>3571</v>
      </c>
      <c r="D645" s="3" t="s">
        <v>3572</v>
      </c>
      <c r="E645" s="3" t="s">
        <v>436</v>
      </c>
      <c r="F645" s="1" t="n">
        <v>1</v>
      </c>
      <c r="G645" s="1" t="n">
        <v>0</v>
      </c>
      <c r="H645" s="10" t="s">
        <v>4031</v>
      </c>
      <c r="I645" s="9" t="n">
        <v>45322</v>
      </c>
      <c r="J645" s="9" t="n">
        <v>45322</v>
      </c>
    </row>
    <row r="646" customFormat="false" ht="18.7" hidden="false" customHeight="true" outlineLevel="0" collapsed="false">
      <c r="A646" s="8" t="n">
        <v>645</v>
      </c>
      <c r="B646" s="3" t="s">
        <v>515</v>
      </c>
      <c r="C646" s="3" t="s">
        <v>516</v>
      </c>
      <c r="D646" s="3" t="s">
        <v>517</v>
      </c>
      <c r="E646" s="3" t="s">
        <v>436</v>
      </c>
      <c r="F646" s="1" t="n">
        <v>1</v>
      </c>
      <c r="G646" s="1" t="n">
        <v>0</v>
      </c>
      <c r="H646" s="10" t="s">
        <v>4031</v>
      </c>
      <c r="I646" s="9" t="n">
        <v>44979</v>
      </c>
      <c r="J646" s="9" t="n">
        <v>44979</v>
      </c>
    </row>
    <row r="647" customFormat="false" ht="18.7" hidden="false" customHeight="true" outlineLevel="0" collapsed="false">
      <c r="A647" s="8" t="n">
        <v>646</v>
      </c>
      <c r="B647" s="3" t="s">
        <v>2979</v>
      </c>
      <c r="C647" s="3" t="s">
        <v>2980</v>
      </c>
      <c r="D647" s="3" t="s">
        <v>2981</v>
      </c>
      <c r="E647" s="3" t="s">
        <v>436</v>
      </c>
      <c r="F647" s="1" t="n">
        <v>1</v>
      </c>
      <c r="G647" s="1" t="n">
        <v>0</v>
      </c>
      <c r="H647" s="10" t="s">
        <v>4031</v>
      </c>
      <c r="I647" s="9" t="n">
        <v>45259</v>
      </c>
      <c r="J647" s="9" t="n">
        <v>45259</v>
      </c>
    </row>
    <row r="648" customFormat="false" ht="18.7" hidden="false" customHeight="true" outlineLevel="0" collapsed="false">
      <c r="A648" s="8" t="n">
        <v>647</v>
      </c>
      <c r="B648" s="3" t="s">
        <v>2967</v>
      </c>
      <c r="C648" s="3" t="s">
        <v>2968</v>
      </c>
      <c r="D648" s="3" t="s">
        <v>2969</v>
      </c>
      <c r="E648" s="3" t="s">
        <v>436</v>
      </c>
      <c r="F648" s="1" t="n">
        <v>1</v>
      </c>
      <c r="G648" s="1" t="n">
        <v>0</v>
      </c>
      <c r="H648" s="10" t="s">
        <v>4031</v>
      </c>
      <c r="I648" s="9" t="n">
        <v>45259</v>
      </c>
      <c r="J648" s="9" t="n">
        <v>45259</v>
      </c>
    </row>
    <row r="649" customFormat="false" ht="18.7" hidden="false" customHeight="true" outlineLevel="0" collapsed="false">
      <c r="A649" s="8" t="n">
        <v>648</v>
      </c>
      <c r="B649" s="3" t="s">
        <v>3038</v>
      </c>
      <c r="C649" s="3" t="s">
        <v>3039</v>
      </c>
      <c r="D649" s="3" t="s">
        <v>3040</v>
      </c>
      <c r="E649" s="3" t="s">
        <v>436</v>
      </c>
      <c r="F649" s="1" t="n">
        <v>1</v>
      </c>
      <c r="G649" s="1" t="n">
        <v>0</v>
      </c>
      <c r="H649" s="10" t="s">
        <v>4031</v>
      </c>
      <c r="I649" s="9" t="n">
        <v>45265</v>
      </c>
      <c r="J649" s="9" t="n">
        <v>45265</v>
      </c>
    </row>
    <row r="650" customFormat="false" ht="18.7" hidden="false" customHeight="true" outlineLevel="0" collapsed="false">
      <c r="A650" s="8" t="n">
        <v>649</v>
      </c>
      <c r="B650" s="3" t="s">
        <v>2955</v>
      </c>
      <c r="C650" s="3" t="s">
        <v>2956</v>
      </c>
      <c r="D650" s="3" t="s">
        <v>2957</v>
      </c>
      <c r="E650" s="3" t="s">
        <v>436</v>
      </c>
      <c r="F650" s="1" t="n">
        <v>2</v>
      </c>
      <c r="G650" s="1" t="n">
        <v>0</v>
      </c>
      <c r="H650" s="10" t="s">
        <v>4031</v>
      </c>
      <c r="I650" s="9" t="n">
        <v>45259</v>
      </c>
      <c r="J650" s="9" t="n">
        <v>45280</v>
      </c>
    </row>
    <row r="651" customFormat="false" ht="18.7" hidden="false" customHeight="true" outlineLevel="0" collapsed="false">
      <c r="A651" s="8" t="n">
        <v>650</v>
      </c>
      <c r="B651" s="3" t="s">
        <v>1215</v>
      </c>
      <c r="C651" s="3" t="s">
        <v>1216</v>
      </c>
      <c r="D651" s="3" t="s">
        <v>1217</v>
      </c>
      <c r="E651" s="3" t="s">
        <v>436</v>
      </c>
      <c r="F651" s="1" t="n">
        <v>3</v>
      </c>
      <c r="G651" s="1" t="n">
        <v>1</v>
      </c>
      <c r="H651" s="10" t="s">
        <v>4031</v>
      </c>
      <c r="I651" s="9" t="n">
        <v>45055</v>
      </c>
      <c r="J651" s="9" t="n">
        <v>45357</v>
      </c>
    </row>
    <row r="652" customFormat="false" ht="18.7" hidden="false" customHeight="true" outlineLevel="0" collapsed="false">
      <c r="A652" s="8" t="n">
        <v>651</v>
      </c>
      <c r="B652" s="3" t="s">
        <v>2672</v>
      </c>
      <c r="C652" s="3" t="s">
        <v>2673</v>
      </c>
      <c r="D652" s="3" t="s">
        <v>2674</v>
      </c>
      <c r="E652" s="3" t="s">
        <v>436</v>
      </c>
      <c r="F652" s="1" t="n">
        <v>1</v>
      </c>
      <c r="G652" s="1" t="n">
        <v>0</v>
      </c>
      <c r="H652" s="10" t="s">
        <v>4031</v>
      </c>
      <c r="I652" s="9" t="n">
        <v>45224</v>
      </c>
      <c r="J652" s="9" t="n">
        <v>45224</v>
      </c>
    </row>
    <row r="653" customFormat="false" ht="18.7" hidden="false" customHeight="true" outlineLevel="0" collapsed="false">
      <c r="A653" s="8" t="n">
        <v>652</v>
      </c>
      <c r="B653" s="3" t="s">
        <v>1406</v>
      </c>
      <c r="C653" s="3" t="s">
        <v>1407</v>
      </c>
      <c r="D653" s="3" t="s">
        <v>1408</v>
      </c>
      <c r="E653" s="3" t="s">
        <v>436</v>
      </c>
      <c r="F653" s="1" t="n">
        <v>1</v>
      </c>
      <c r="G653" s="1" t="n">
        <v>0</v>
      </c>
      <c r="H653" s="10" t="s">
        <v>4031</v>
      </c>
      <c r="I653" s="9" t="n">
        <v>45082</v>
      </c>
      <c r="J653" s="9" t="n">
        <v>45082</v>
      </c>
    </row>
    <row r="654" customFormat="false" ht="18.7" hidden="false" customHeight="true" outlineLevel="0" collapsed="false">
      <c r="A654" s="8" t="n">
        <v>653</v>
      </c>
      <c r="B654" s="3" t="s">
        <v>2173</v>
      </c>
      <c r="C654" s="3" t="s">
        <v>2174</v>
      </c>
      <c r="D654" s="3" t="s">
        <v>2175</v>
      </c>
      <c r="E654" s="3" t="s">
        <v>436</v>
      </c>
      <c r="F654" s="1" t="n">
        <v>1</v>
      </c>
      <c r="G654" s="1" t="n">
        <v>0</v>
      </c>
      <c r="H654" s="10" t="s">
        <v>4031</v>
      </c>
      <c r="I654" s="9" t="n">
        <v>45147</v>
      </c>
      <c r="J654" s="9" t="n">
        <v>45147</v>
      </c>
    </row>
    <row r="655" customFormat="false" ht="18.7" hidden="false" customHeight="true" outlineLevel="0" collapsed="false">
      <c r="A655" s="8" t="n">
        <v>654</v>
      </c>
      <c r="B655" s="3" t="s">
        <v>456</v>
      </c>
      <c r="C655" s="3" t="s">
        <v>457</v>
      </c>
      <c r="D655" s="3" t="s">
        <v>458</v>
      </c>
      <c r="E655" s="3" t="s">
        <v>436</v>
      </c>
      <c r="F655" s="1" t="n">
        <v>1</v>
      </c>
      <c r="G655" s="1" t="n">
        <v>0</v>
      </c>
      <c r="H655" s="10" t="s">
        <v>4031</v>
      </c>
      <c r="I655" s="9" t="n">
        <v>44970</v>
      </c>
      <c r="J655" s="9" t="n">
        <v>44970</v>
      </c>
    </row>
    <row r="656" customFormat="false" ht="18.7" hidden="false" customHeight="true" outlineLevel="0" collapsed="false">
      <c r="A656" s="8" t="n">
        <v>655</v>
      </c>
      <c r="B656" s="3" t="s">
        <v>3077</v>
      </c>
      <c r="C656" s="3" t="s">
        <v>3078</v>
      </c>
      <c r="D656" s="3" t="s">
        <v>3079</v>
      </c>
      <c r="E656" s="3" t="s">
        <v>436</v>
      </c>
      <c r="F656" s="1" t="n">
        <v>2</v>
      </c>
      <c r="G656" s="1" t="n">
        <v>0</v>
      </c>
      <c r="H656" s="10" t="s">
        <v>4031</v>
      </c>
      <c r="I656" s="9" t="n">
        <v>45265</v>
      </c>
      <c r="J656" s="9" t="n">
        <v>45286</v>
      </c>
    </row>
    <row r="657" customFormat="false" ht="18.7" hidden="false" customHeight="true" outlineLevel="0" collapsed="false">
      <c r="A657" s="8" t="n">
        <v>656</v>
      </c>
      <c r="B657" s="3" t="s">
        <v>1105</v>
      </c>
      <c r="C657" s="3" t="s">
        <v>1106</v>
      </c>
      <c r="D657" s="3" t="s">
        <v>1107</v>
      </c>
      <c r="E657" s="3" t="s">
        <v>436</v>
      </c>
      <c r="F657" s="1" t="n">
        <v>1</v>
      </c>
      <c r="G657" s="1" t="n">
        <v>0</v>
      </c>
      <c r="H657" s="10" t="s">
        <v>4031</v>
      </c>
      <c r="I657" s="9" t="n">
        <v>45047</v>
      </c>
      <c r="J657" s="9" t="n">
        <v>45047</v>
      </c>
    </row>
    <row r="658" customFormat="false" ht="18.7" hidden="false" customHeight="true" outlineLevel="0" collapsed="false">
      <c r="A658" s="8" t="n">
        <v>657</v>
      </c>
      <c r="B658" s="3" t="s">
        <v>2203</v>
      </c>
      <c r="C658" s="3" t="s">
        <v>2204</v>
      </c>
      <c r="D658" s="3" t="s">
        <v>2205</v>
      </c>
      <c r="E658" s="3" t="s">
        <v>436</v>
      </c>
      <c r="F658" s="1" t="n">
        <v>1</v>
      </c>
      <c r="G658" s="1" t="n">
        <v>0</v>
      </c>
      <c r="H658" s="10" t="s">
        <v>4031</v>
      </c>
      <c r="I658" s="9" t="n">
        <v>45152</v>
      </c>
      <c r="J658" s="9" t="n">
        <v>45152</v>
      </c>
    </row>
    <row r="659" customFormat="false" ht="18.7" hidden="false" customHeight="true" outlineLevel="0" collapsed="false">
      <c r="A659" s="8" t="n">
        <v>658</v>
      </c>
      <c r="B659" s="3" t="s">
        <v>2242</v>
      </c>
      <c r="C659" s="3" t="s">
        <v>2243</v>
      </c>
      <c r="D659" s="3" t="s">
        <v>2244</v>
      </c>
      <c r="E659" s="3" t="s">
        <v>436</v>
      </c>
      <c r="F659" s="1" t="n">
        <v>1</v>
      </c>
      <c r="G659" s="1" t="n">
        <v>0</v>
      </c>
      <c r="H659" s="10" t="s">
        <v>4031</v>
      </c>
      <c r="I659" s="9" t="n">
        <v>45153</v>
      </c>
      <c r="J659" s="9" t="n">
        <v>45153</v>
      </c>
    </row>
    <row r="660" customFormat="false" ht="18.7" hidden="false" customHeight="true" outlineLevel="0" collapsed="false">
      <c r="A660" s="8" t="n">
        <v>659</v>
      </c>
      <c r="B660" s="3" t="s">
        <v>2985</v>
      </c>
      <c r="C660" s="3" t="s">
        <v>2986</v>
      </c>
      <c r="D660" s="3" t="s">
        <v>2987</v>
      </c>
      <c r="E660" s="3" t="s">
        <v>436</v>
      </c>
      <c r="F660" s="1" t="n">
        <v>1</v>
      </c>
      <c r="G660" s="1" t="n">
        <v>0</v>
      </c>
      <c r="H660" s="10" t="s">
        <v>4031</v>
      </c>
      <c r="I660" s="9" t="n">
        <v>45259</v>
      </c>
      <c r="J660" s="9" t="n">
        <v>45259</v>
      </c>
    </row>
    <row r="661" customFormat="false" ht="18.7" hidden="false" customHeight="true" outlineLevel="0" collapsed="false">
      <c r="A661" s="8" t="n">
        <v>660</v>
      </c>
      <c r="B661" s="3" t="s">
        <v>2669</v>
      </c>
      <c r="C661" s="3" t="s">
        <v>2670</v>
      </c>
      <c r="D661" s="3" t="s">
        <v>2671</v>
      </c>
      <c r="E661" s="3" t="s">
        <v>436</v>
      </c>
      <c r="F661" s="1" t="n">
        <v>1</v>
      </c>
      <c r="G661" s="1" t="n">
        <v>0</v>
      </c>
      <c r="H661" s="10" t="s">
        <v>4031</v>
      </c>
      <c r="I661" s="9" t="n">
        <v>45224</v>
      </c>
      <c r="J661" s="9" t="n">
        <v>45224</v>
      </c>
    </row>
    <row r="662" customFormat="false" ht="18.7" hidden="false" customHeight="true" outlineLevel="0" collapsed="false">
      <c r="A662" s="8" t="n">
        <v>661</v>
      </c>
      <c r="B662" s="3" t="s">
        <v>2976</v>
      </c>
      <c r="C662" s="3" t="s">
        <v>2977</v>
      </c>
      <c r="D662" s="3" t="s">
        <v>2978</v>
      </c>
      <c r="E662" s="3" t="s">
        <v>436</v>
      </c>
      <c r="F662" s="1" t="n">
        <v>1</v>
      </c>
      <c r="G662" s="1" t="n">
        <v>0</v>
      </c>
      <c r="H662" s="10" t="s">
        <v>4031</v>
      </c>
      <c r="I662" s="9" t="n">
        <v>45259</v>
      </c>
      <c r="J662" s="9" t="n">
        <v>45259</v>
      </c>
    </row>
    <row r="663" customFormat="false" ht="18.7" hidden="false" customHeight="true" outlineLevel="0" collapsed="false">
      <c r="A663" s="8" t="n">
        <v>662</v>
      </c>
      <c r="B663" s="3" t="s">
        <v>2988</v>
      </c>
      <c r="C663" s="3" t="s">
        <v>2989</v>
      </c>
      <c r="D663" s="3" t="s">
        <v>2990</v>
      </c>
      <c r="E663" s="3" t="s">
        <v>436</v>
      </c>
      <c r="F663" s="1" t="n">
        <v>1</v>
      </c>
      <c r="G663" s="1" t="n">
        <v>0</v>
      </c>
      <c r="H663" s="10" t="s">
        <v>4031</v>
      </c>
      <c r="I663" s="9" t="n">
        <v>45259</v>
      </c>
      <c r="J663" s="9" t="n">
        <v>45259</v>
      </c>
    </row>
    <row r="664" customFormat="false" ht="18.7" hidden="false" customHeight="true" outlineLevel="0" collapsed="false">
      <c r="A664" s="8" t="n">
        <v>663</v>
      </c>
      <c r="B664" s="3" t="s">
        <v>2970</v>
      </c>
      <c r="C664" s="3" t="s">
        <v>2971</v>
      </c>
      <c r="D664" s="3" t="s">
        <v>2972</v>
      </c>
      <c r="E664" s="3" t="s">
        <v>436</v>
      </c>
      <c r="F664" s="1" t="n">
        <v>1</v>
      </c>
      <c r="G664" s="1" t="n">
        <v>0</v>
      </c>
      <c r="H664" s="10" t="s">
        <v>4031</v>
      </c>
      <c r="I664" s="9" t="n">
        <v>45259</v>
      </c>
      <c r="J664" s="9" t="n">
        <v>45259</v>
      </c>
    </row>
    <row r="665" customFormat="false" ht="18.7" hidden="false" customHeight="true" outlineLevel="0" collapsed="false">
      <c r="A665" s="8" t="n">
        <v>664</v>
      </c>
      <c r="B665" s="3" t="s">
        <v>3844</v>
      </c>
      <c r="C665" s="3" t="s">
        <v>3845</v>
      </c>
      <c r="D665" s="3" t="s">
        <v>3846</v>
      </c>
      <c r="E665" s="3" t="s">
        <v>436</v>
      </c>
      <c r="F665" s="1" t="n">
        <v>1</v>
      </c>
      <c r="G665" s="1" t="n">
        <v>0</v>
      </c>
      <c r="H665" s="10" t="s">
        <v>4031</v>
      </c>
      <c r="I665" s="9" t="n">
        <v>45357</v>
      </c>
      <c r="J665" s="9" t="n">
        <v>45357</v>
      </c>
    </row>
    <row r="666" customFormat="false" ht="18.7" hidden="false" customHeight="true" outlineLevel="0" collapsed="false">
      <c r="A666" s="8" t="n">
        <v>665</v>
      </c>
      <c r="B666" s="3" t="s">
        <v>2347</v>
      </c>
      <c r="C666" s="3" t="s">
        <v>2348</v>
      </c>
      <c r="D666" s="3" t="s">
        <v>2349</v>
      </c>
      <c r="E666" s="3" t="s">
        <v>436</v>
      </c>
      <c r="F666" s="1" t="n">
        <v>1</v>
      </c>
      <c r="G666" s="1" t="n">
        <v>0</v>
      </c>
      <c r="H666" s="10" t="s">
        <v>4031</v>
      </c>
      <c r="I666" s="9" t="n">
        <v>45160</v>
      </c>
      <c r="J666" s="9" t="n">
        <v>45160</v>
      </c>
    </row>
    <row r="667" customFormat="false" ht="18.7" hidden="false" customHeight="true" outlineLevel="0" collapsed="false">
      <c r="A667" s="8" t="n">
        <v>666</v>
      </c>
      <c r="B667" s="3" t="s">
        <v>1555</v>
      </c>
      <c r="C667" s="3" t="s">
        <v>1556</v>
      </c>
      <c r="D667" s="3" t="s">
        <v>1557</v>
      </c>
      <c r="E667" s="3" t="s">
        <v>436</v>
      </c>
      <c r="F667" s="1" t="n">
        <v>1</v>
      </c>
      <c r="G667" s="1" t="n">
        <v>0</v>
      </c>
      <c r="H667" s="10" t="s">
        <v>4031</v>
      </c>
      <c r="I667" s="9" t="n">
        <v>45084</v>
      </c>
      <c r="J667" s="9" t="n">
        <v>45084</v>
      </c>
    </row>
    <row r="668" customFormat="false" ht="18.7" hidden="false" customHeight="true" outlineLevel="0" collapsed="false">
      <c r="A668" s="8" t="n">
        <v>667</v>
      </c>
      <c r="B668" s="3" t="s">
        <v>3790</v>
      </c>
      <c r="C668" s="3" t="s">
        <v>3791</v>
      </c>
      <c r="D668" s="3" t="s">
        <v>3792</v>
      </c>
      <c r="E668" s="3" t="s">
        <v>436</v>
      </c>
      <c r="F668" s="1" t="n">
        <v>1</v>
      </c>
      <c r="G668" s="1" t="n">
        <v>0</v>
      </c>
      <c r="H668" s="10" t="s">
        <v>4031</v>
      </c>
      <c r="I668" s="9" t="n">
        <v>45355</v>
      </c>
      <c r="J668" s="9" t="n">
        <v>45355</v>
      </c>
    </row>
    <row r="669" customFormat="false" ht="18.7" hidden="false" customHeight="true" outlineLevel="0" collapsed="false">
      <c r="A669" s="8" t="n">
        <v>668</v>
      </c>
      <c r="B669" s="3" t="s">
        <v>530</v>
      </c>
      <c r="C669" s="3" t="s">
        <v>531</v>
      </c>
      <c r="D669" s="3" t="s">
        <v>532</v>
      </c>
      <c r="E669" s="3" t="s">
        <v>436</v>
      </c>
      <c r="F669" s="1" t="n">
        <v>1</v>
      </c>
      <c r="G669" s="1" t="n">
        <v>0</v>
      </c>
      <c r="H669" s="10" t="s">
        <v>4031</v>
      </c>
      <c r="I669" s="9" t="n">
        <v>44979</v>
      </c>
      <c r="J669" s="9" t="n">
        <v>44979</v>
      </c>
    </row>
    <row r="670" customFormat="false" ht="18.7" hidden="false" customHeight="true" outlineLevel="0" collapsed="false">
      <c r="A670" s="8" t="n">
        <v>669</v>
      </c>
      <c r="B670" s="3" t="s">
        <v>2245</v>
      </c>
      <c r="C670" s="3" t="s">
        <v>2246</v>
      </c>
      <c r="D670" s="3" t="s">
        <v>2247</v>
      </c>
      <c r="E670" s="3" t="s">
        <v>436</v>
      </c>
      <c r="F670" s="1" t="n">
        <v>1</v>
      </c>
      <c r="G670" s="1" t="n">
        <v>1</v>
      </c>
      <c r="H670" s="10" t="s">
        <v>4031</v>
      </c>
      <c r="I670" s="9" t="n">
        <v>45153</v>
      </c>
      <c r="J670" s="9" t="n">
        <v>45153</v>
      </c>
    </row>
    <row r="671" customFormat="false" ht="18.7" hidden="false" customHeight="true" outlineLevel="0" collapsed="false">
      <c r="A671" s="8" t="n">
        <v>670</v>
      </c>
      <c r="B671" s="3" t="s">
        <v>1248</v>
      </c>
      <c r="C671" s="3" t="s">
        <v>1249</v>
      </c>
      <c r="D671" s="3" t="s">
        <v>1250</v>
      </c>
      <c r="E671" s="3" t="s">
        <v>436</v>
      </c>
      <c r="F671" s="1" t="n">
        <v>1</v>
      </c>
      <c r="G671" s="1" t="n">
        <v>0</v>
      </c>
      <c r="H671" s="10" t="s">
        <v>4031</v>
      </c>
      <c r="I671" s="9" t="n">
        <v>45056</v>
      </c>
      <c r="J671" s="9" t="n">
        <v>45056</v>
      </c>
    </row>
    <row r="672" customFormat="false" ht="18.7" hidden="false" customHeight="true" outlineLevel="0" collapsed="false">
      <c r="A672" s="8" t="n">
        <v>671</v>
      </c>
      <c r="B672" s="3" t="s">
        <v>3131</v>
      </c>
      <c r="C672" s="3" t="s">
        <v>3132</v>
      </c>
      <c r="D672" s="3" t="s">
        <v>3133</v>
      </c>
      <c r="E672" s="3" t="s">
        <v>436</v>
      </c>
      <c r="F672" s="1" t="n">
        <v>1</v>
      </c>
      <c r="G672" s="1" t="n">
        <v>0</v>
      </c>
      <c r="H672" s="10" t="s">
        <v>4031</v>
      </c>
      <c r="I672" s="9" t="n">
        <v>45265</v>
      </c>
      <c r="J672" s="9" t="n">
        <v>45265</v>
      </c>
    </row>
    <row r="673" customFormat="false" ht="18.7" hidden="false" customHeight="true" outlineLevel="0" collapsed="false">
      <c r="A673" s="8" t="n">
        <v>672</v>
      </c>
      <c r="B673" s="3" t="s">
        <v>2227</v>
      </c>
      <c r="C673" s="3" t="s">
        <v>2228</v>
      </c>
      <c r="D673" s="3" t="s">
        <v>2229</v>
      </c>
      <c r="E673" s="3" t="s">
        <v>436</v>
      </c>
      <c r="F673" s="1" t="n">
        <v>1</v>
      </c>
      <c r="G673" s="1" t="n">
        <v>0</v>
      </c>
      <c r="H673" s="10" t="s">
        <v>4031</v>
      </c>
      <c r="I673" s="9" t="n">
        <v>45153</v>
      </c>
      <c r="J673" s="9" t="n">
        <v>45153</v>
      </c>
    </row>
    <row r="674" customFormat="false" ht="18.7" hidden="false" customHeight="true" outlineLevel="0" collapsed="false">
      <c r="A674" s="8" t="n">
        <v>673</v>
      </c>
      <c r="B674" s="3" t="s">
        <v>2741</v>
      </c>
      <c r="C674" s="3" t="s">
        <v>2742</v>
      </c>
      <c r="D674" s="3" t="s">
        <v>2743</v>
      </c>
      <c r="E674" s="3" t="s">
        <v>436</v>
      </c>
      <c r="F674" s="1" t="n">
        <v>1</v>
      </c>
      <c r="G674" s="1" t="n">
        <v>0</v>
      </c>
      <c r="H674" s="10" t="s">
        <v>4031</v>
      </c>
      <c r="I674" s="9" t="n">
        <v>45231</v>
      </c>
      <c r="J674" s="9" t="n">
        <v>45231</v>
      </c>
    </row>
    <row r="675" customFormat="false" ht="18.7" hidden="false" customHeight="true" outlineLevel="0" collapsed="false">
      <c r="A675" s="8" t="n">
        <v>674</v>
      </c>
      <c r="B675" s="3" t="s">
        <v>2377</v>
      </c>
      <c r="C675" s="3" t="s">
        <v>2378</v>
      </c>
      <c r="D675" s="3" t="s">
        <v>2379</v>
      </c>
      <c r="E675" s="3" t="s">
        <v>436</v>
      </c>
      <c r="F675" s="1" t="n">
        <v>1</v>
      </c>
      <c r="G675" s="1" t="n">
        <v>0</v>
      </c>
      <c r="H675" s="10" t="s">
        <v>4031</v>
      </c>
      <c r="I675" s="9" t="n">
        <v>45174</v>
      </c>
      <c r="J675" s="9" t="n">
        <v>45174</v>
      </c>
    </row>
    <row r="676" customFormat="false" ht="18.7" hidden="false" customHeight="true" outlineLevel="0" collapsed="false">
      <c r="A676" s="8" t="n">
        <v>675</v>
      </c>
      <c r="B676" s="3" t="s">
        <v>2332</v>
      </c>
      <c r="C676" s="3" t="s">
        <v>2333</v>
      </c>
      <c r="D676" s="3" t="s">
        <v>2334</v>
      </c>
      <c r="E676" s="3" t="s">
        <v>436</v>
      </c>
      <c r="F676" s="1" t="n">
        <v>1</v>
      </c>
      <c r="G676" s="1" t="n">
        <v>0</v>
      </c>
      <c r="H676" s="10" t="s">
        <v>4031</v>
      </c>
      <c r="I676" s="9" t="n">
        <v>45160</v>
      </c>
      <c r="J676" s="9" t="n">
        <v>45160</v>
      </c>
    </row>
    <row r="677" customFormat="false" ht="18.7" hidden="false" customHeight="true" outlineLevel="0" collapsed="false">
      <c r="A677" s="8" t="n">
        <v>676</v>
      </c>
      <c r="B677" s="3" t="s">
        <v>2527</v>
      </c>
      <c r="C677" s="3" t="s">
        <v>2528</v>
      </c>
      <c r="D677" s="3" t="s">
        <v>2529</v>
      </c>
      <c r="E677" s="3" t="s">
        <v>436</v>
      </c>
      <c r="F677" s="1" t="n">
        <v>1</v>
      </c>
      <c r="G677" s="1" t="n">
        <v>0</v>
      </c>
      <c r="H677" s="10" t="s">
        <v>4031</v>
      </c>
      <c r="I677" s="9" t="n">
        <v>45222</v>
      </c>
      <c r="J677" s="9" t="n">
        <v>45222</v>
      </c>
    </row>
    <row r="678" customFormat="false" ht="18.7" hidden="false" customHeight="true" outlineLevel="0" collapsed="false">
      <c r="A678" s="8" t="n">
        <v>677</v>
      </c>
      <c r="B678" s="3" t="s">
        <v>3495</v>
      </c>
      <c r="C678" s="3" t="s">
        <v>3496</v>
      </c>
      <c r="D678" s="3" t="s">
        <v>3497</v>
      </c>
      <c r="E678" s="3" t="s">
        <v>436</v>
      </c>
      <c r="F678" s="1" t="n">
        <v>1</v>
      </c>
      <c r="G678" s="1" t="n">
        <v>0</v>
      </c>
      <c r="H678" s="10" t="s">
        <v>4031</v>
      </c>
      <c r="I678" s="9" t="n">
        <v>45320</v>
      </c>
      <c r="J678" s="9" t="n">
        <v>45320</v>
      </c>
    </row>
    <row r="679" customFormat="false" ht="18.7" hidden="false" customHeight="true" outlineLevel="0" collapsed="false">
      <c r="A679" s="8" t="n">
        <v>678</v>
      </c>
      <c r="B679" s="3" t="s">
        <v>1573</v>
      </c>
      <c r="C679" s="3" t="s">
        <v>1574</v>
      </c>
      <c r="D679" s="3" t="s">
        <v>1575</v>
      </c>
      <c r="E679" s="3" t="s">
        <v>436</v>
      </c>
      <c r="F679" s="1" t="n">
        <v>1</v>
      </c>
      <c r="G679" s="1" t="n">
        <v>1</v>
      </c>
      <c r="H679" s="10" t="s">
        <v>4031</v>
      </c>
      <c r="I679" s="9" t="n">
        <v>45084</v>
      </c>
      <c r="J679" s="9" t="n">
        <v>45084</v>
      </c>
    </row>
    <row r="680" customFormat="false" ht="18.7" hidden="false" customHeight="true" outlineLevel="0" collapsed="false">
      <c r="A680" s="8" t="n">
        <v>679</v>
      </c>
      <c r="B680" s="3" t="s">
        <v>445</v>
      </c>
      <c r="C680" s="3" t="s">
        <v>446</v>
      </c>
      <c r="D680" s="3" t="s">
        <v>447</v>
      </c>
      <c r="E680" s="3" t="s">
        <v>436</v>
      </c>
      <c r="F680" s="1" t="n">
        <v>1</v>
      </c>
      <c r="G680" s="1" t="n">
        <v>0</v>
      </c>
      <c r="H680" s="10" t="s">
        <v>4031</v>
      </c>
      <c r="I680" s="9" t="n">
        <v>44970</v>
      </c>
      <c r="J680" s="9" t="n">
        <v>44970</v>
      </c>
    </row>
    <row r="681" customFormat="false" ht="18.7" hidden="false" customHeight="true" outlineLevel="0" collapsed="false">
      <c r="A681" s="8" t="n">
        <v>680</v>
      </c>
      <c r="B681" s="3" t="s">
        <v>1160</v>
      </c>
      <c r="C681" s="3" t="s">
        <v>1161</v>
      </c>
      <c r="D681" s="3" t="s">
        <v>1162</v>
      </c>
      <c r="E681" s="3" t="s">
        <v>436</v>
      </c>
      <c r="F681" s="1" t="n">
        <v>1</v>
      </c>
      <c r="G681" s="1" t="n">
        <v>0</v>
      </c>
      <c r="H681" s="10" t="s">
        <v>4031</v>
      </c>
      <c r="I681" s="9" t="n">
        <v>45049</v>
      </c>
      <c r="J681" s="9" t="n">
        <v>45049</v>
      </c>
    </row>
    <row r="682" customFormat="false" ht="18.7" hidden="false" customHeight="true" outlineLevel="0" collapsed="false">
      <c r="A682" s="8" t="n">
        <v>681</v>
      </c>
      <c r="B682" s="3" t="s">
        <v>811</v>
      </c>
      <c r="C682" s="3" t="s">
        <v>812</v>
      </c>
      <c r="D682" s="3" t="s">
        <v>813</v>
      </c>
      <c r="E682" s="3" t="s">
        <v>436</v>
      </c>
      <c r="F682" s="1" t="n">
        <v>1</v>
      </c>
      <c r="G682" s="1" t="n">
        <v>0</v>
      </c>
      <c r="H682" s="10" t="s">
        <v>4031</v>
      </c>
      <c r="I682" s="9" t="n">
        <v>45012</v>
      </c>
      <c r="J682" s="9" t="n">
        <v>45012</v>
      </c>
    </row>
    <row r="683" customFormat="false" ht="18.7" hidden="false" customHeight="true" outlineLevel="0" collapsed="false">
      <c r="A683" s="8" t="n">
        <v>682</v>
      </c>
      <c r="B683" s="3" t="s">
        <v>1062</v>
      </c>
      <c r="C683" s="3" t="s">
        <v>1063</v>
      </c>
      <c r="D683" s="3" t="s">
        <v>1064</v>
      </c>
      <c r="E683" s="3" t="s">
        <v>436</v>
      </c>
      <c r="F683" s="1" t="n">
        <v>1</v>
      </c>
      <c r="G683" s="1" t="n">
        <v>0</v>
      </c>
      <c r="H683" s="10" t="s">
        <v>4031</v>
      </c>
      <c r="I683" s="9" t="n">
        <v>45040</v>
      </c>
      <c r="J683" s="9" t="n">
        <v>45040</v>
      </c>
    </row>
    <row r="684" customFormat="false" ht="18.7" hidden="false" customHeight="true" outlineLevel="0" collapsed="false">
      <c r="A684" s="8" t="n">
        <v>683</v>
      </c>
      <c r="B684" s="3" t="s">
        <v>1412</v>
      </c>
      <c r="C684" s="3" t="s">
        <v>1413</v>
      </c>
      <c r="D684" s="3" t="s">
        <v>1414</v>
      </c>
      <c r="E684" s="3" t="s">
        <v>436</v>
      </c>
      <c r="F684" s="1" t="n">
        <v>1</v>
      </c>
      <c r="G684" s="1" t="n">
        <v>0</v>
      </c>
      <c r="H684" s="10" t="s">
        <v>4031</v>
      </c>
      <c r="I684" s="9" t="n">
        <v>45082</v>
      </c>
      <c r="J684" s="9" t="n">
        <v>45082</v>
      </c>
    </row>
    <row r="685" customFormat="false" ht="18.7" hidden="false" customHeight="true" outlineLevel="0" collapsed="false">
      <c r="A685" s="8" t="n">
        <v>684</v>
      </c>
      <c r="B685" s="3" t="s">
        <v>1666</v>
      </c>
      <c r="C685" s="3" t="s">
        <v>1667</v>
      </c>
      <c r="D685" s="3" t="s">
        <v>1668</v>
      </c>
      <c r="E685" s="3" t="s">
        <v>436</v>
      </c>
      <c r="F685" s="1" t="n">
        <v>1</v>
      </c>
      <c r="G685" s="1" t="n">
        <v>0</v>
      </c>
      <c r="H685" s="10" t="s">
        <v>4031</v>
      </c>
      <c r="I685" s="9" t="n">
        <v>45117</v>
      </c>
      <c r="J685" s="9" t="n">
        <v>45117</v>
      </c>
    </row>
    <row r="686" customFormat="false" ht="18.7" hidden="false" customHeight="true" outlineLevel="0" collapsed="false">
      <c r="A686" s="8" t="n">
        <v>685</v>
      </c>
      <c r="B686" s="3" t="s">
        <v>2973</v>
      </c>
      <c r="C686" s="3" t="s">
        <v>2974</v>
      </c>
      <c r="D686" s="3" t="s">
        <v>2975</v>
      </c>
      <c r="E686" s="3" t="s">
        <v>436</v>
      </c>
      <c r="F686" s="1" t="n">
        <v>2</v>
      </c>
      <c r="G686" s="1" t="n">
        <v>0</v>
      </c>
      <c r="H686" s="10" t="s">
        <v>4031</v>
      </c>
      <c r="I686" s="9" t="n">
        <v>45259</v>
      </c>
      <c r="J686" s="9" t="n">
        <v>45281</v>
      </c>
    </row>
    <row r="687" customFormat="false" ht="18.7" hidden="false" customHeight="true" outlineLevel="0" collapsed="false">
      <c r="A687" s="8" t="n">
        <v>686</v>
      </c>
      <c r="B687" s="3" t="s">
        <v>3552</v>
      </c>
      <c r="C687" s="3" t="s">
        <v>3553</v>
      </c>
      <c r="D687" s="3" t="s">
        <v>3554</v>
      </c>
      <c r="E687" s="3" t="s">
        <v>436</v>
      </c>
      <c r="F687" s="1" t="n">
        <v>1</v>
      </c>
      <c r="G687" s="1" t="n">
        <v>0</v>
      </c>
      <c r="H687" s="10" t="s">
        <v>4031</v>
      </c>
      <c r="I687" s="9" t="n">
        <v>45322</v>
      </c>
      <c r="J687" s="9" t="n">
        <v>45322</v>
      </c>
    </row>
    <row r="688" customFormat="false" ht="18.7" hidden="false" customHeight="true" outlineLevel="0" collapsed="false">
      <c r="A688" s="8" t="n">
        <v>687</v>
      </c>
      <c r="B688" s="3" t="s">
        <v>524</v>
      </c>
      <c r="C688" s="3" t="s">
        <v>525</v>
      </c>
      <c r="D688" s="3" t="s">
        <v>526</v>
      </c>
      <c r="E688" s="3" t="s">
        <v>436</v>
      </c>
      <c r="F688" s="1" t="n">
        <v>1</v>
      </c>
      <c r="G688" s="1" t="n">
        <v>0</v>
      </c>
      <c r="H688" s="10" t="s">
        <v>4031</v>
      </c>
      <c r="I688" s="9" t="n">
        <v>44979</v>
      </c>
      <c r="J688" s="9" t="n">
        <v>44979</v>
      </c>
    </row>
    <row r="689" customFormat="false" ht="18.7" hidden="false" customHeight="true" outlineLevel="0" collapsed="false">
      <c r="A689" s="8" t="n">
        <v>688</v>
      </c>
      <c r="B689" s="3" t="s">
        <v>1068</v>
      </c>
      <c r="C689" s="3" t="s">
        <v>1069</v>
      </c>
      <c r="D689" s="3" t="s">
        <v>1070</v>
      </c>
      <c r="E689" s="3" t="s">
        <v>436</v>
      </c>
      <c r="F689" s="1" t="n">
        <v>1</v>
      </c>
      <c r="G689" s="1" t="n">
        <v>0</v>
      </c>
      <c r="H689" s="10" t="s">
        <v>4031</v>
      </c>
      <c r="I689" s="9" t="n">
        <v>45040</v>
      </c>
      <c r="J689" s="9" t="n">
        <v>45040</v>
      </c>
    </row>
    <row r="690" customFormat="false" ht="18.7" hidden="false" customHeight="true" outlineLevel="0" collapsed="false">
      <c r="A690" s="8" t="n">
        <v>689</v>
      </c>
      <c r="B690" s="3" t="s">
        <v>1808</v>
      </c>
      <c r="C690" s="3" t="s">
        <v>1809</v>
      </c>
      <c r="D690" s="3" t="s">
        <v>1810</v>
      </c>
      <c r="E690" s="3" t="s">
        <v>436</v>
      </c>
      <c r="F690" s="1" t="n">
        <v>1</v>
      </c>
      <c r="G690" s="1" t="n">
        <v>0</v>
      </c>
      <c r="H690" s="10" t="s">
        <v>4031</v>
      </c>
      <c r="I690" s="9" t="n">
        <v>45119</v>
      </c>
      <c r="J690" s="9" t="n">
        <v>45119</v>
      </c>
    </row>
    <row r="691" customFormat="false" ht="18.7" hidden="false" customHeight="true" outlineLevel="0" collapsed="false">
      <c r="A691" s="8" t="n">
        <v>690</v>
      </c>
      <c r="B691" s="3" t="s">
        <v>814</v>
      </c>
      <c r="C691" s="3" t="s">
        <v>815</v>
      </c>
      <c r="D691" s="3" t="s">
        <v>816</v>
      </c>
      <c r="E691" s="3" t="s">
        <v>436</v>
      </c>
      <c r="F691" s="1" t="n">
        <v>1</v>
      </c>
      <c r="G691" s="1" t="n">
        <v>0</v>
      </c>
      <c r="H691" s="10" t="s">
        <v>4031</v>
      </c>
      <c r="I691" s="9" t="n">
        <v>45012</v>
      </c>
      <c r="J691" s="9" t="n">
        <v>45012</v>
      </c>
    </row>
    <row r="692" customFormat="false" ht="18.7" hidden="false" customHeight="true" outlineLevel="0" collapsed="false">
      <c r="A692" s="8" t="n">
        <v>691</v>
      </c>
      <c r="B692" s="3" t="s">
        <v>1148</v>
      </c>
      <c r="C692" s="3" t="s">
        <v>1149</v>
      </c>
      <c r="D692" s="3" t="s">
        <v>1150</v>
      </c>
      <c r="E692" s="3" t="s">
        <v>436</v>
      </c>
      <c r="F692" s="1" t="n">
        <v>1</v>
      </c>
      <c r="G692" s="1" t="n">
        <v>0</v>
      </c>
      <c r="H692" s="10" t="s">
        <v>4031</v>
      </c>
      <c r="I692" s="9" t="n">
        <v>45049</v>
      </c>
      <c r="J692" s="9" t="n">
        <v>45049</v>
      </c>
    </row>
    <row r="693" customFormat="false" ht="18.7" hidden="false" customHeight="true" outlineLevel="0" collapsed="false">
      <c r="A693" s="8" t="n">
        <v>692</v>
      </c>
      <c r="B693" s="3" t="s">
        <v>857</v>
      </c>
      <c r="C693" s="3" t="s">
        <v>858</v>
      </c>
      <c r="D693" s="3" t="s">
        <v>859</v>
      </c>
      <c r="E693" s="3" t="s">
        <v>436</v>
      </c>
      <c r="F693" s="1" t="n">
        <v>1</v>
      </c>
      <c r="G693" s="1" t="n">
        <v>0</v>
      </c>
      <c r="H693" s="10" t="s">
        <v>4031</v>
      </c>
      <c r="I693" s="9" t="n">
        <v>45014</v>
      </c>
      <c r="J693" s="9" t="n">
        <v>45014</v>
      </c>
    </row>
    <row r="694" customFormat="false" ht="18.7" hidden="false" customHeight="true" outlineLevel="0" collapsed="false">
      <c r="A694" s="8" t="n">
        <v>693</v>
      </c>
      <c r="B694" s="3" t="s">
        <v>3576</v>
      </c>
      <c r="C694" s="3" t="s">
        <v>3577</v>
      </c>
      <c r="D694" s="3" t="s">
        <v>3578</v>
      </c>
      <c r="E694" s="3" t="s">
        <v>436</v>
      </c>
      <c r="F694" s="1" t="n">
        <v>1</v>
      </c>
      <c r="G694" s="1" t="n">
        <v>0</v>
      </c>
      <c r="H694" s="10" t="s">
        <v>4031</v>
      </c>
      <c r="I694" s="9" t="n">
        <v>45322</v>
      </c>
      <c r="J694" s="9" t="n">
        <v>45322</v>
      </c>
    </row>
    <row r="695" customFormat="false" ht="18.7" hidden="false" customHeight="true" outlineLevel="0" collapsed="false">
      <c r="A695" s="8" t="n">
        <v>694</v>
      </c>
      <c r="B695" s="3" t="s">
        <v>1263</v>
      </c>
      <c r="C695" s="3" t="s">
        <v>1264</v>
      </c>
      <c r="D695" s="3" t="s">
        <v>1265</v>
      </c>
      <c r="E695" s="3" t="s">
        <v>436</v>
      </c>
      <c r="F695" s="1" t="n">
        <v>1</v>
      </c>
      <c r="G695" s="1" t="n">
        <v>0</v>
      </c>
      <c r="H695" s="10" t="s">
        <v>4031</v>
      </c>
      <c r="I695" s="9" t="n">
        <v>45056</v>
      </c>
      <c r="J695" s="9" t="n">
        <v>45056</v>
      </c>
    </row>
    <row r="696" customFormat="false" ht="18.7" hidden="false" customHeight="true" outlineLevel="0" collapsed="false">
      <c r="A696" s="8" t="n">
        <v>695</v>
      </c>
      <c r="B696" s="3" t="s">
        <v>2311</v>
      </c>
      <c r="C696" s="3" t="s">
        <v>2312</v>
      </c>
      <c r="D696" s="3" t="s">
        <v>2313</v>
      </c>
      <c r="E696" s="3" t="s">
        <v>436</v>
      </c>
      <c r="F696" s="1" t="n">
        <v>1</v>
      </c>
      <c r="G696" s="1" t="n">
        <v>0</v>
      </c>
      <c r="H696" s="10" t="s">
        <v>4031</v>
      </c>
      <c r="I696" s="9" t="n">
        <v>45155</v>
      </c>
      <c r="J696" s="9" t="n">
        <v>45155</v>
      </c>
    </row>
    <row r="697" customFormat="false" ht="18.7" hidden="false" customHeight="true" outlineLevel="0" collapsed="false">
      <c r="A697" s="8" t="n">
        <v>696</v>
      </c>
      <c r="B697" s="3" t="s">
        <v>1672</v>
      </c>
      <c r="C697" s="3" t="s">
        <v>1673</v>
      </c>
      <c r="D697" s="3" t="s">
        <v>1674</v>
      </c>
      <c r="E697" s="3" t="s">
        <v>436</v>
      </c>
      <c r="F697" s="1" t="n">
        <v>1</v>
      </c>
      <c r="G697" s="1" t="n">
        <v>0</v>
      </c>
      <c r="H697" s="10" t="s">
        <v>4031</v>
      </c>
      <c r="I697" s="9" t="n">
        <v>45117</v>
      </c>
      <c r="J697" s="9" t="n">
        <v>45117</v>
      </c>
    </row>
    <row r="698" customFormat="false" ht="18.7" hidden="false" customHeight="true" outlineLevel="0" collapsed="false">
      <c r="A698" s="8" t="n">
        <v>697</v>
      </c>
      <c r="B698" s="3" t="s">
        <v>2251</v>
      </c>
      <c r="C698" s="3" t="s">
        <v>2252</v>
      </c>
      <c r="D698" s="3" t="s">
        <v>2253</v>
      </c>
      <c r="E698" s="3" t="s">
        <v>436</v>
      </c>
      <c r="F698" s="1" t="n">
        <v>1</v>
      </c>
      <c r="G698" s="1" t="n">
        <v>0</v>
      </c>
      <c r="H698" s="10" t="s">
        <v>4031</v>
      </c>
      <c r="I698" s="9" t="n">
        <v>45154</v>
      </c>
      <c r="J698" s="9" t="n">
        <v>45154</v>
      </c>
    </row>
    <row r="699" customFormat="false" ht="18.7" hidden="false" customHeight="true" outlineLevel="0" collapsed="false">
      <c r="A699" s="8" t="n">
        <v>698</v>
      </c>
      <c r="B699" s="3" t="s">
        <v>518</v>
      </c>
      <c r="C699" s="3" t="s">
        <v>519</v>
      </c>
      <c r="D699" s="3" t="s">
        <v>520</v>
      </c>
      <c r="E699" s="3" t="s">
        <v>436</v>
      </c>
      <c r="F699" s="1" t="n">
        <v>1</v>
      </c>
      <c r="G699" s="1" t="n">
        <v>0</v>
      </c>
      <c r="H699" s="10" t="s">
        <v>4031</v>
      </c>
      <c r="I699" s="9" t="n">
        <v>44979</v>
      </c>
      <c r="J699" s="9" t="n">
        <v>44979</v>
      </c>
    </row>
    <row r="700" customFormat="false" ht="18.7" hidden="false" customHeight="true" outlineLevel="0" collapsed="false">
      <c r="A700" s="8" t="n">
        <v>699</v>
      </c>
      <c r="B700" s="3" t="s">
        <v>1391</v>
      </c>
      <c r="C700" s="3" t="s">
        <v>1392</v>
      </c>
      <c r="D700" s="3" t="s">
        <v>1393</v>
      </c>
      <c r="E700" s="3" t="s">
        <v>436</v>
      </c>
      <c r="F700" s="1" t="n">
        <v>1</v>
      </c>
      <c r="G700" s="1" t="n">
        <v>0</v>
      </c>
      <c r="H700" s="10" t="s">
        <v>4031</v>
      </c>
      <c r="I700" s="9" t="n">
        <v>45082</v>
      </c>
      <c r="J700" s="9" t="n">
        <v>45082</v>
      </c>
    </row>
    <row r="701" customFormat="false" ht="18.7" hidden="false" customHeight="true" outlineLevel="0" collapsed="false">
      <c r="A701" s="8" t="n">
        <v>700</v>
      </c>
      <c r="B701" s="3" t="s">
        <v>2257</v>
      </c>
      <c r="C701" s="3" t="s">
        <v>2258</v>
      </c>
      <c r="D701" s="3" t="s">
        <v>2259</v>
      </c>
      <c r="E701" s="3" t="s">
        <v>436</v>
      </c>
      <c r="F701" s="1" t="n">
        <v>1</v>
      </c>
      <c r="G701" s="1" t="n">
        <v>0</v>
      </c>
      <c r="H701" s="10" t="s">
        <v>4031</v>
      </c>
      <c r="I701" s="9" t="n">
        <v>45154</v>
      </c>
      <c r="J701" s="9" t="n">
        <v>45154</v>
      </c>
    </row>
    <row r="702" customFormat="false" ht="18.7" hidden="false" customHeight="true" outlineLevel="0" collapsed="false">
      <c r="A702" s="8" t="n">
        <v>701</v>
      </c>
      <c r="B702" s="3" t="s">
        <v>2191</v>
      </c>
      <c r="C702" s="3" t="s">
        <v>2192</v>
      </c>
      <c r="D702" s="3" t="s">
        <v>2193</v>
      </c>
      <c r="E702" s="3" t="s">
        <v>436</v>
      </c>
      <c r="F702" s="1" t="n">
        <v>1</v>
      </c>
      <c r="G702" s="1" t="n">
        <v>0</v>
      </c>
      <c r="H702" s="10" t="s">
        <v>4031</v>
      </c>
      <c r="I702" s="9" t="n">
        <v>45152</v>
      </c>
      <c r="J702" s="9" t="n">
        <v>45152</v>
      </c>
    </row>
    <row r="703" customFormat="false" ht="18.7" hidden="false" customHeight="true" outlineLevel="0" collapsed="false">
      <c r="A703" s="8" t="n">
        <v>702</v>
      </c>
      <c r="B703" s="3" t="s">
        <v>1838</v>
      </c>
      <c r="C703" s="3" t="s">
        <v>1839</v>
      </c>
      <c r="D703" s="3" t="s">
        <v>1840</v>
      </c>
      <c r="E703" s="3" t="s">
        <v>436</v>
      </c>
      <c r="F703" s="1" t="n">
        <v>1</v>
      </c>
      <c r="G703" s="1" t="n">
        <v>0</v>
      </c>
      <c r="H703" s="10" t="s">
        <v>4031</v>
      </c>
      <c r="I703" s="9" t="n">
        <v>45119</v>
      </c>
      <c r="J703" s="9" t="n">
        <v>45119</v>
      </c>
    </row>
    <row r="704" customFormat="false" ht="18.7" hidden="false" customHeight="true" outlineLevel="0" collapsed="false">
      <c r="A704" s="8" t="n">
        <v>703</v>
      </c>
      <c r="B704" s="3" t="s">
        <v>3125</v>
      </c>
      <c r="C704" s="3" t="s">
        <v>3126</v>
      </c>
      <c r="D704" s="3" t="s">
        <v>3127</v>
      </c>
      <c r="E704" s="3" t="s">
        <v>436</v>
      </c>
      <c r="F704" s="1" t="n">
        <v>1</v>
      </c>
      <c r="G704" s="1" t="n">
        <v>0</v>
      </c>
      <c r="H704" s="10" t="s">
        <v>4031</v>
      </c>
      <c r="I704" s="9" t="n">
        <v>45265</v>
      </c>
      <c r="J704" s="9" t="n">
        <v>45265</v>
      </c>
    </row>
    <row r="705" customFormat="false" ht="18.7" hidden="false" customHeight="true" outlineLevel="0" collapsed="false">
      <c r="A705" s="8" t="n">
        <v>704</v>
      </c>
      <c r="B705" s="3" t="s">
        <v>2407</v>
      </c>
      <c r="C705" s="3" t="s">
        <v>2408</v>
      </c>
      <c r="D705" s="3" t="s">
        <v>2409</v>
      </c>
      <c r="E705" s="3" t="s">
        <v>436</v>
      </c>
      <c r="F705" s="1" t="n">
        <v>2</v>
      </c>
      <c r="G705" s="1" t="n">
        <v>0</v>
      </c>
      <c r="H705" s="10" t="s">
        <v>4031</v>
      </c>
      <c r="I705" s="9" t="n">
        <v>45176</v>
      </c>
      <c r="J705" s="9" t="n">
        <v>45229</v>
      </c>
    </row>
    <row r="706" customFormat="false" ht="18.7" hidden="false" customHeight="true" outlineLevel="0" collapsed="false">
      <c r="A706" s="8" t="n">
        <v>705</v>
      </c>
      <c r="B706" s="3" t="s">
        <v>2763</v>
      </c>
      <c r="C706" s="3" t="s">
        <v>2764</v>
      </c>
      <c r="D706" s="3" t="s">
        <v>2765</v>
      </c>
      <c r="E706" s="3" t="s">
        <v>436</v>
      </c>
      <c r="F706" s="1" t="n">
        <v>1</v>
      </c>
      <c r="G706" s="1" t="n">
        <v>0</v>
      </c>
      <c r="H706" s="10" t="s">
        <v>4031</v>
      </c>
      <c r="I706" s="9" t="n">
        <v>45231</v>
      </c>
      <c r="J706" s="9" t="n">
        <v>45231</v>
      </c>
    </row>
    <row r="707" customFormat="false" ht="18.7" hidden="false" customHeight="true" outlineLevel="0" collapsed="false">
      <c r="A707" s="8" t="n">
        <v>706</v>
      </c>
      <c r="B707" s="3" t="s">
        <v>1558</v>
      </c>
      <c r="C707" s="3" t="s">
        <v>1559</v>
      </c>
      <c r="D707" s="3" t="s">
        <v>1560</v>
      </c>
      <c r="E707" s="3" t="s">
        <v>436</v>
      </c>
      <c r="F707" s="1" t="n">
        <v>1</v>
      </c>
      <c r="G707" s="1" t="n">
        <v>0</v>
      </c>
      <c r="H707" s="10" t="s">
        <v>4031</v>
      </c>
      <c r="I707" s="9" t="n">
        <v>45084</v>
      </c>
      <c r="J707" s="9" t="n">
        <v>45084</v>
      </c>
    </row>
    <row r="708" customFormat="false" ht="18.7" hidden="false" customHeight="true" outlineLevel="0" collapsed="false">
      <c r="A708" s="8" t="n">
        <v>707</v>
      </c>
      <c r="B708" s="3" t="s">
        <v>1409</v>
      </c>
      <c r="C708" s="3" t="s">
        <v>1410</v>
      </c>
      <c r="D708" s="3" t="s">
        <v>1411</v>
      </c>
      <c r="E708" s="3" t="s">
        <v>436</v>
      </c>
      <c r="F708" s="1" t="n">
        <v>1</v>
      </c>
      <c r="G708" s="1" t="n">
        <v>0</v>
      </c>
      <c r="H708" s="10" t="s">
        <v>4031</v>
      </c>
      <c r="I708" s="9" t="n">
        <v>45082</v>
      </c>
      <c r="J708" s="9" t="n">
        <v>45082</v>
      </c>
    </row>
    <row r="709" customFormat="false" ht="18.7" hidden="false" customHeight="true" outlineLevel="0" collapsed="false">
      <c r="A709" s="8" t="n">
        <v>708</v>
      </c>
      <c r="B709" s="3" t="s">
        <v>817</v>
      </c>
      <c r="C709" s="3" t="s">
        <v>818</v>
      </c>
      <c r="D709" s="3" t="s">
        <v>819</v>
      </c>
      <c r="E709" s="3" t="s">
        <v>436</v>
      </c>
      <c r="F709" s="1" t="n">
        <v>1</v>
      </c>
      <c r="G709" s="1" t="n">
        <v>0</v>
      </c>
      <c r="H709" s="10" t="s">
        <v>4031</v>
      </c>
      <c r="I709" s="9" t="n">
        <v>45012</v>
      </c>
      <c r="J709" s="9" t="n">
        <v>45012</v>
      </c>
    </row>
    <row r="710" customFormat="false" ht="18.7" hidden="false" customHeight="true" outlineLevel="0" collapsed="false">
      <c r="A710" s="8" t="n">
        <v>709</v>
      </c>
      <c r="B710" s="3" t="s">
        <v>2745</v>
      </c>
      <c r="C710" s="3" t="s">
        <v>2746</v>
      </c>
      <c r="D710" s="3" t="s">
        <v>2747</v>
      </c>
      <c r="E710" s="3" t="s">
        <v>436</v>
      </c>
      <c r="F710" s="1" t="n">
        <v>1</v>
      </c>
      <c r="G710" s="1" t="n">
        <v>0</v>
      </c>
      <c r="H710" s="10" t="s">
        <v>4031</v>
      </c>
      <c r="I710" s="9" t="n">
        <v>45231</v>
      </c>
      <c r="J710" s="9" t="n">
        <v>45231</v>
      </c>
    </row>
    <row r="711" customFormat="false" ht="18.7" hidden="false" customHeight="true" outlineLevel="0" collapsed="false">
      <c r="A711" s="8" t="n">
        <v>710</v>
      </c>
      <c r="B711" s="3" t="s">
        <v>1684</v>
      </c>
      <c r="C711" s="3" t="s">
        <v>1685</v>
      </c>
      <c r="D711" s="3" t="s">
        <v>1686</v>
      </c>
      <c r="E711" s="3" t="s">
        <v>436</v>
      </c>
      <c r="F711" s="1" t="n">
        <v>1</v>
      </c>
      <c r="G711" s="1" t="n">
        <v>0</v>
      </c>
      <c r="H711" s="10" t="s">
        <v>4031</v>
      </c>
      <c r="I711" s="9" t="n">
        <v>45117</v>
      </c>
      <c r="J711" s="9" t="n">
        <v>45117</v>
      </c>
    </row>
    <row r="712" customFormat="false" ht="18.7" hidden="false" customHeight="true" outlineLevel="0" collapsed="false">
      <c r="A712" s="8" t="n">
        <v>711</v>
      </c>
      <c r="B712" s="3" t="s">
        <v>1382</v>
      </c>
      <c r="C712" s="3" t="s">
        <v>1383</v>
      </c>
      <c r="D712" s="3" t="s">
        <v>1384</v>
      </c>
      <c r="E712" s="3" t="s">
        <v>436</v>
      </c>
      <c r="F712" s="1" t="n">
        <v>1</v>
      </c>
      <c r="G712" s="1" t="n">
        <v>0</v>
      </c>
      <c r="H712" s="10" t="s">
        <v>4031</v>
      </c>
      <c r="I712" s="9" t="n">
        <v>45082</v>
      </c>
      <c r="J712" s="9" t="n">
        <v>45082</v>
      </c>
    </row>
    <row r="713" customFormat="false" ht="18.7" hidden="false" customHeight="true" outlineLevel="0" collapsed="false">
      <c r="A713" s="8" t="n">
        <v>712</v>
      </c>
      <c r="B713" s="3" t="s">
        <v>2663</v>
      </c>
      <c r="C713" s="3" t="s">
        <v>2664</v>
      </c>
      <c r="D713" s="3" t="s">
        <v>2665</v>
      </c>
      <c r="E713" s="3" t="s">
        <v>436</v>
      </c>
      <c r="F713" s="1" t="n">
        <v>1</v>
      </c>
      <c r="G713" s="1" t="n">
        <v>0</v>
      </c>
      <c r="H713" s="10" t="s">
        <v>4031</v>
      </c>
      <c r="I713" s="9" t="n">
        <v>45224</v>
      </c>
      <c r="J713" s="9" t="n">
        <v>45224</v>
      </c>
    </row>
    <row r="714" customFormat="false" ht="18.7" hidden="false" customHeight="true" outlineLevel="0" collapsed="false">
      <c r="A714" s="8" t="n">
        <v>713</v>
      </c>
      <c r="B714" s="3" t="s">
        <v>1154</v>
      </c>
      <c r="C714" s="3" t="s">
        <v>1155</v>
      </c>
      <c r="D714" s="3" t="s">
        <v>1156</v>
      </c>
      <c r="E714" s="3" t="s">
        <v>436</v>
      </c>
      <c r="F714" s="1" t="n">
        <v>1</v>
      </c>
      <c r="G714" s="1" t="n">
        <v>0</v>
      </c>
      <c r="H714" s="10" t="s">
        <v>4031</v>
      </c>
      <c r="I714" s="9" t="n">
        <v>45049</v>
      </c>
      <c r="J714" s="9" t="n">
        <v>45049</v>
      </c>
    </row>
    <row r="715" customFormat="false" ht="18.7" hidden="false" customHeight="true" outlineLevel="0" collapsed="false">
      <c r="A715" s="8" t="n">
        <v>714</v>
      </c>
      <c r="B715" s="3" t="s">
        <v>1841</v>
      </c>
      <c r="C715" s="3" t="s">
        <v>1842</v>
      </c>
      <c r="D715" s="3" t="s">
        <v>1843</v>
      </c>
      <c r="E715" s="3" t="s">
        <v>436</v>
      </c>
      <c r="F715" s="1" t="n">
        <v>1</v>
      </c>
      <c r="G715" s="1" t="n">
        <v>0</v>
      </c>
      <c r="H715" s="10" t="s">
        <v>4031</v>
      </c>
      <c r="I715" s="9" t="n">
        <v>45119</v>
      </c>
      <c r="J715" s="9" t="n">
        <v>45119</v>
      </c>
    </row>
    <row r="716" customFormat="false" ht="18.7" hidden="false" customHeight="true" outlineLevel="0" collapsed="false">
      <c r="A716" s="8" t="n">
        <v>715</v>
      </c>
      <c r="B716" s="3" t="s">
        <v>782</v>
      </c>
      <c r="C716" s="3" t="s">
        <v>783</v>
      </c>
      <c r="D716" s="3" t="s">
        <v>784</v>
      </c>
      <c r="E716" s="3" t="s">
        <v>436</v>
      </c>
      <c r="F716" s="1" t="n">
        <v>1</v>
      </c>
      <c r="G716" s="1" t="n">
        <v>0</v>
      </c>
      <c r="H716" s="10" t="s">
        <v>4031</v>
      </c>
      <c r="I716" s="9" t="n">
        <v>45012</v>
      </c>
      <c r="J716" s="9" t="n">
        <v>45012</v>
      </c>
    </row>
    <row r="717" customFormat="false" ht="18.7" hidden="false" customHeight="true" outlineLevel="0" collapsed="false">
      <c r="A717" s="8" t="n">
        <v>716</v>
      </c>
      <c r="B717" s="3" t="s">
        <v>2308</v>
      </c>
      <c r="C717" s="3" t="s">
        <v>2309</v>
      </c>
      <c r="D717" s="3" t="s">
        <v>2310</v>
      </c>
      <c r="E717" s="3" t="s">
        <v>436</v>
      </c>
      <c r="F717" s="1" t="n">
        <v>1</v>
      </c>
      <c r="G717" s="1" t="n">
        <v>1</v>
      </c>
      <c r="H717" s="10" t="s">
        <v>4031</v>
      </c>
      <c r="I717" s="9" t="n">
        <v>45155</v>
      </c>
      <c r="J717" s="9" t="n">
        <v>45155</v>
      </c>
    </row>
    <row r="718" customFormat="false" ht="18.7" hidden="false" customHeight="true" outlineLevel="0" collapsed="false">
      <c r="A718" s="8" t="n">
        <v>717</v>
      </c>
      <c r="B718" s="3" t="s">
        <v>2128</v>
      </c>
      <c r="C718" s="3" t="s">
        <v>2129</v>
      </c>
      <c r="D718" s="3" t="s">
        <v>2130</v>
      </c>
      <c r="E718" s="3" t="s">
        <v>436</v>
      </c>
      <c r="F718" s="1" t="n">
        <v>1</v>
      </c>
      <c r="G718" s="1" t="n">
        <v>0</v>
      </c>
      <c r="H718" s="10" t="s">
        <v>4031</v>
      </c>
      <c r="I718" s="9" t="n">
        <v>45145</v>
      </c>
      <c r="J718" s="9" t="n">
        <v>45145</v>
      </c>
    </row>
    <row r="719" customFormat="false" ht="18.7" hidden="false" customHeight="true" outlineLevel="0" collapsed="false">
      <c r="A719" s="8" t="n">
        <v>718</v>
      </c>
      <c r="B719" s="3" t="s">
        <v>2681</v>
      </c>
      <c r="C719" s="3" t="s">
        <v>2682</v>
      </c>
      <c r="D719" s="3" t="s">
        <v>2683</v>
      </c>
      <c r="E719" s="3" t="s">
        <v>436</v>
      </c>
      <c r="F719" s="1" t="n">
        <v>1</v>
      </c>
      <c r="G719" s="1" t="n">
        <v>0</v>
      </c>
      <c r="H719" s="10" t="s">
        <v>4031</v>
      </c>
      <c r="I719" s="9" t="n">
        <v>45224</v>
      </c>
      <c r="J719" s="9" t="n">
        <v>45224</v>
      </c>
    </row>
    <row r="720" customFormat="false" ht="18.7" hidden="false" customHeight="true" outlineLevel="0" collapsed="false">
      <c r="A720" s="8" t="n">
        <v>719</v>
      </c>
      <c r="B720" s="3" t="s">
        <v>2964</v>
      </c>
      <c r="C720" s="3" t="s">
        <v>2965</v>
      </c>
      <c r="D720" s="3" t="s">
        <v>2966</v>
      </c>
      <c r="E720" s="3" t="s">
        <v>436</v>
      </c>
      <c r="F720" s="1" t="n">
        <v>1</v>
      </c>
      <c r="G720" s="1" t="n">
        <v>0</v>
      </c>
      <c r="H720" s="10" t="s">
        <v>4031</v>
      </c>
      <c r="I720" s="9" t="n">
        <v>45259</v>
      </c>
      <c r="J720" s="9" t="n">
        <v>45259</v>
      </c>
    </row>
    <row r="721" customFormat="false" ht="18.7" hidden="false" customHeight="true" outlineLevel="0" collapsed="false">
      <c r="A721" s="8" t="n">
        <v>720</v>
      </c>
      <c r="B721" s="3" t="s">
        <v>500</v>
      </c>
      <c r="C721" s="3" t="s">
        <v>501</v>
      </c>
      <c r="D721" s="3" t="s">
        <v>502</v>
      </c>
      <c r="E721" s="3" t="s">
        <v>436</v>
      </c>
      <c r="F721" s="1" t="n">
        <v>1</v>
      </c>
      <c r="G721" s="1" t="n">
        <v>0</v>
      </c>
      <c r="H721" s="10" t="s">
        <v>4031</v>
      </c>
      <c r="I721" s="9" t="n">
        <v>44979</v>
      </c>
      <c r="J721" s="9" t="n">
        <v>44979</v>
      </c>
    </row>
    <row r="722" customFormat="false" ht="18.7" hidden="false" customHeight="true" outlineLevel="0" collapsed="false">
      <c r="A722" s="8" t="n">
        <v>721</v>
      </c>
      <c r="B722" s="3" t="s">
        <v>1163</v>
      </c>
      <c r="C722" s="3" t="s">
        <v>1164</v>
      </c>
      <c r="D722" s="3" t="s">
        <v>1165</v>
      </c>
      <c r="E722" s="3" t="s">
        <v>436</v>
      </c>
      <c r="F722" s="1" t="n">
        <v>1</v>
      </c>
      <c r="G722" s="1" t="n">
        <v>0</v>
      </c>
      <c r="H722" s="10" t="s">
        <v>4031</v>
      </c>
      <c r="I722" s="9" t="n">
        <v>45049</v>
      </c>
      <c r="J722" s="9" t="n">
        <v>45049</v>
      </c>
    </row>
    <row r="723" customFormat="false" ht="18.7" hidden="false" customHeight="true" outlineLevel="0" collapsed="false">
      <c r="A723" s="8" t="n">
        <v>722</v>
      </c>
      <c r="B723" s="3" t="s">
        <v>1093</v>
      </c>
      <c r="C723" s="3" t="s">
        <v>1094</v>
      </c>
      <c r="D723" s="3" t="s">
        <v>1095</v>
      </c>
      <c r="E723" s="3" t="s">
        <v>436</v>
      </c>
      <c r="F723" s="1" t="n">
        <v>2</v>
      </c>
      <c r="G723" s="1" t="n">
        <v>0</v>
      </c>
      <c r="H723" s="10" t="s">
        <v>4031</v>
      </c>
      <c r="I723" s="9" t="n">
        <v>45047</v>
      </c>
      <c r="J723" s="9" t="n">
        <v>45175</v>
      </c>
    </row>
    <row r="724" customFormat="false" ht="18.7" hidden="false" customHeight="true" outlineLevel="0" collapsed="false">
      <c r="A724" s="8" t="n">
        <v>723</v>
      </c>
      <c r="B724" s="3" t="s">
        <v>1820</v>
      </c>
      <c r="C724" s="3" t="s">
        <v>1821</v>
      </c>
      <c r="D724" s="3" t="s">
        <v>1822</v>
      </c>
      <c r="E724" s="3" t="s">
        <v>436</v>
      </c>
      <c r="F724" s="1" t="n">
        <v>1</v>
      </c>
      <c r="G724" s="1" t="n">
        <v>1</v>
      </c>
      <c r="H724" s="10" t="s">
        <v>4031</v>
      </c>
      <c r="I724" s="9" t="n">
        <v>45119</v>
      </c>
      <c r="J724" s="9" t="n">
        <v>45119</v>
      </c>
    </row>
    <row r="725" customFormat="false" ht="18.7" hidden="false" customHeight="true" outlineLevel="0" collapsed="false">
      <c r="A725" s="8" t="n">
        <v>724</v>
      </c>
      <c r="B725" s="3" t="s">
        <v>2392</v>
      </c>
      <c r="C725" s="3" t="s">
        <v>2393</v>
      </c>
      <c r="D725" s="3" t="s">
        <v>2394</v>
      </c>
      <c r="E725" s="3" t="s">
        <v>436</v>
      </c>
      <c r="F725" s="1" t="n">
        <v>2</v>
      </c>
      <c r="G725" s="1" t="n">
        <v>1</v>
      </c>
      <c r="H725" s="10" t="s">
        <v>4031</v>
      </c>
      <c r="I725" s="9" t="n">
        <v>45175</v>
      </c>
      <c r="J725" s="9" t="n">
        <v>45194</v>
      </c>
    </row>
    <row r="726" customFormat="false" ht="18.7" hidden="false" customHeight="true" outlineLevel="0" collapsed="false">
      <c r="A726" s="8" t="n">
        <v>725</v>
      </c>
      <c r="B726" s="3" t="s">
        <v>1053</v>
      </c>
      <c r="C726" s="3" t="s">
        <v>1054</v>
      </c>
      <c r="D726" s="3" t="s">
        <v>1055</v>
      </c>
      <c r="E726" s="3" t="s">
        <v>436</v>
      </c>
      <c r="F726" s="1" t="n">
        <v>1</v>
      </c>
      <c r="G726" s="1" t="n">
        <v>0</v>
      </c>
      <c r="H726" s="10" t="s">
        <v>4031</v>
      </c>
      <c r="I726" s="9" t="n">
        <v>45040</v>
      </c>
      <c r="J726" s="9" t="n">
        <v>45040</v>
      </c>
    </row>
    <row r="727" customFormat="false" ht="18.7" hidden="false" customHeight="true" outlineLevel="0" collapsed="false">
      <c r="A727" s="8" t="n">
        <v>726</v>
      </c>
      <c r="B727" s="3" t="s">
        <v>2961</v>
      </c>
      <c r="C727" s="3" t="s">
        <v>2962</v>
      </c>
      <c r="D727" s="3" t="s">
        <v>2963</v>
      </c>
      <c r="E727" s="3" t="s">
        <v>436</v>
      </c>
      <c r="F727" s="1" t="n">
        <v>1</v>
      </c>
      <c r="G727" s="1" t="n">
        <v>0</v>
      </c>
      <c r="H727" s="10" t="s">
        <v>4031</v>
      </c>
      <c r="I727" s="9" t="n">
        <v>45259</v>
      </c>
      <c r="J727" s="9" t="n">
        <v>45259</v>
      </c>
    </row>
    <row r="728" customFormat="false" ht="18.7" hidden="false" customHeight="true" outlineLevel="0" collapsed="false">
      <c r="A728" s="8" t="n">
        <v>727</v>
      </c>
      <c r="B728" s="3" t="s">
        <v>433</v>
      </c>
      <c r="C728" s="3" t="s">
        <v>434</v>
      </c>
      <c r="D728" s="3" t="s">
        <v>435</v>
      </c>
      <c r="E728" s="3" t="s">
        <v>436</v>
      </c>
      <c r="F728" s="1" t="n">
        <v>1</v>
      </c>
      <c r="G728" s="1" t="n">
        <v>0</v>
      </c>
      <c r="H728" s="10" t="s">
        <v>4031</v>
      </c>
      <c r="I728" s="9" t="n">
        <v>44970</v>
      </c>
      <c r="J728" s="9" t="n">
        <v>44970</v>
      </c>
    </row>
    <row r="729" customFormat="false" ht="18.7" hidden="false" customHeight="true" outlineLevel="0" collapsed="false">
      <c r="A729" s="8" t="n">
        <v>728</v>
      </c>
      <c r="B729" s="3" t="s">
        <v>527</v>
      </c>
      <c r="C729" s="3" t="s">
        <v>528</v>
      </c>
      <c r="D729" s="3" t="s">
        <v>529</v>
      </c>
      <c r="E729" s="3" t="s">
        <v>436</v>
      </c>
      <c r="F729" s="1" t="n">
        <v>1</v>
      </c>
      <c r="G729" s="1" t="n">
        <v>0</v>
      </c>
      <c r="H729" s="10" t="s">
        <v>4031</v>
      </c>
      <c r="I729" s="9" t="n">
        <v>44979</v>
      </c>
      <c r="J729" s="9" t="n">
        <v>44979</v>
      </c>
    </row>
    <row r="730" customFormat="false" ht="18.7" hidden="false" customHeight="true" outlineLevel="0" collapsed="false">
      <c r="A730" s="8" t="n">
        <v>729</v>
      </c>
      <c r="B730" s="3" t="s">
        <v>1090</v>
      </c>
      <c r="C730" s="3" t="s">
        <v>1091</v>
      </c>
      <c r="D730" s="3" t="s">
        <v>1092</v>
      </c>
      <c r="E730" s="3" t="s">
        <v>436</v>
      </c>
      <c r="F730" s="1" t="n">
        <v>1</v>
      </c>
      <c r="G730" s="1" t="n">
        <v>0</v>
      </c>
      <c r="H730" s="10" t="s">
        <v>4031</v>
      </c>
      <c r="I730" s="9" t="n">
        <v>45047</v>
      </c>
      <c r="J730" s="9" t="n">
        <v>45047</v>
      </c>
    </row>
    <row r="731" customFormat="false" ht="18.7" hidden="false" customHeight="true" outlineLevel="0" collapsed="false">
      <c r="A731" s="8" t="n">
        <v>730</v>
      </c>
      <c r="B731" s="3" t="s">
        <v>459</v>
      </c>
      <c r="C731" s="3" t="s">
        <v>460</v>
      </c>
      <c r="D731" s="3" t="s">
        <v>461</v>
      </c>
      <c r="E731" s="3" t="s">
        <v>436</v>
      </c>
      <c r="F731" s="1" t="n">
        <v>1</v>
      </c>
      <c r="G731" s="1" t="n">
        <v>0</v>
      </c>
      <c r="H731" s="10" t="s">
        <v>4031</v>
      </c>
      <c r="I731" s="9" t="n">
        <v>44970</v>
      </c>
      <c r="J731" s="9" t="n">
        <v>44970</v>
      </c>
    </row>
    <row r="732" customFormat="false" ht="18.7" hidden="false" customHeight="true" outlineLevel="0" collapsed="false">
      <c r="A732" s="8" t="n">
        <v>731</v>
      </c>
      <c r="B732" s="3" t="s">
        <v>2982</v>
      </c>
      <c r="C732" s="3" t="s">
        <v>2983</v>
      </c>
      <c r="D732" s="3" t="s">
        <v>2984</v>
      </c>
      <c r="E732" s="3" t="s">
        <v>436</v>
      </c>
      <c r="F732" s="1" t="n">
        <v>2</v>
      </c>
      <c r="G732" s="1" t="n">
        <v>0</v>
      </c>
      <c r="H732" s="10" t="s">
        <v>4031</v>
      </c>
      <c r="I732" s="9" t="n">
        <v>45259</v>
      </c>
      <c r="J732" s="9" t="n">
        <v>45279</v>
      </c>
    </row>
    <row r="733" customFormat="false" ht="18.7" hidden="false" customHeight="true" outlineLevel="0" collapsed="false">
      <c r="A733" s="8" t="n">
        <v>732</v>
      </c>
      <c r="B733" s="3" t="s">
        <v>3558</v>
      </c>
      <c r="C733" s="3" t="s">
        <v>3559</v>
      </c>
      <c r="D733" s="3" t="s">
        <v>3560</v>
      </c>
      <c r="E733" s="3" t="s">
        <v>436</v>
      </c>
      <c r="F733" s="1" t="n">
        <v>1</v>
      </c>
      <c r="G733" s="1" t="n">
        <v>0</v>
      </c>
      <c r="H733" s="10" t="s">
        <v>4031</v>
      </c>
      <c r="I733" s="9" t="n">
        <v>45322</v>
      </c>
      <c r="J733" s="9" t="n">
        <v>45322</v>
      </c>
    </row>
    <row r="734" customFormat="false" ht="18.7" hidden="false" customHeight="true" outlineLevel="0" collapsed="false">
      <c r="A734" s="8" t="n">
        <v>733</v>
      </c>
      <c r="B734" s="3" t="s">
        <v>1050</v>
      </c>
      <c r="C734" s="3" t="s">
        <v>1051</v>
      </c>
      <c r="D734" s="3" t="s">
        <v>1052</v>
      </c>
      <c r="E734" s="3" t="s">
        <v>436</v>
      </c>
      <c r="F734" s="1" t="n">
        <v>1</v>
      </c>
      <c r="G734" s="1" t="n">
        <v>0</v>
      </c>
      <c r="H734" s="10" t="s">
        <v>4031</v>
      </c>
      <c r="I734" s="9" t="n">
        <v>45040</v>
      </c>
      <c r="J734" s="9" t="n">
        <v>45040</v>
      </c>
    </row>
    <row r="735" customFormat="false" ht="18.7" hidden="false" customHeight="true" outlineLevel="0" collapsed="false">
      <c r="A735" s="8" t="n">
        <v>734</v>
      </c>
      <c r="B735" s="3" t="s">
        <v>881</v>
      </c>
      <c r="C735" s="3" t="s">
        <v>882</v>
      </c>
      <c r="D735" s="3" t="s">
        <v>883</v>
      </c>
      <c r="E735" s="3" t="s">
        <v>436</v>
      </c>
      <c r="F735" s="1" t="n">
        <v>1</v>
      </c>
      <c r="G735" s="1" t="n">
        <v>0</v>
      </c>
      <c r="H735" s="10" t="s">
        <v>4031</v>
      </c>
      <c r="I735" s="9" t="n">
        <v>45014</v>
      </c>
      <c r="J735" s="9" t="n">
        <v>45014</v>
      </c>
    </row>
    <row r="736" customFormat="false" ht="18.7" hidden="false" customHeight="true" outlineLevel="0" collapsed="false">
      <c r="A736" s="8" t="n">
        <v>735</v>
      </c>
      <c r="B736" s="3" t="s">
        <v>2757</v>
      </c>
      <c r="C736" s="3" t="s">
        <v>2758</v>
      </c>
      <c r="D736" s="3" t="s">
        <v>2759</v>
      </c>
      <c r="E736" s="3" t="s">
        <v>436</v>
      </c>
      <c r="F736" s="1" t="n">
        <v>1</v>
      </c>
      <c r="G736" s="1" t="n">
        <v>0</v>
      </c>
      <c r="H736" s="10" t="s">
        <v>4031</v>
      </c>
      <c r="I736" s="9" t="n">
        <v>45231</v>
      </c>
      <c r="J736" s="9" t="n">
        <v>45231</v>
      </c>
    </row>
    <row r="737" customFormat="false" ht="18.7" hidden="false" customHeight="true" outlineLevel="0" collapsed="false">
      <c r="A737" s="8" t="n">
        <v>736</v>
      </c>
      <c r="B737" s="3" t="s">
        <v>3101</v>
      </c>
      <c r="C737" s="3" t="s">
        <v>3102</v>
      </c>
      <c r="D737" s="3" t="s">
        <v>3103</v>
      </c>
      <c r="E737" s="3" t="s">
        <v>436</v>
      </c>
      <c r="F737" s="1" t="n">
        <v>1</v>
      </c>
      <c r="G737" s="1" t="n">
        <v>0</v>
      </c>
      <c r="H737" s="10" t="s">
        <v>4031</v>
      </c>
      <c r="I737" s="9" t="n">
        <v>45265</v>
      </c>
      <c r="J737" s="9" t="n">
        <v>45265</v>
      </c>
    </row>
    <row r="738" customFormat="false" ht="18.7" hidden="false" customHeight="true" outlineLevel="0" collapsed="false">
      <c r="A738" s="8" t="n">
        <v>737</v>
      </c>
      <c r="B738" s="3" t="s">
        <v>3799</v>
      </c>
      <c r="C738" s="3" t="s">
        <v>3800</v>
      </c>
      <c r="D738" s="3" t="s">
        <v>3801</v>
      </c>
      <c r="E738" s="3" t="s">
        <v>436</v>
      </c>
      <c r="F738" s="1" t="n">
        <v>1</v>
      </c>
      <c r="G738" s="1" t="n">
        <v>0</v>
      </c>
      <c r="H738" s="10" t="s">
        <v>4031</v>
      </c>
      <c r="I738" s="9" t="n">
        <v>45355</v>
      </c>
      <c r="J738" s="9" t="n">
        <v>45355</v>
      </c>
    </row>
    <row r="739" customFormat="false" ht="18.7" hidden="false" customHeight="true" outlineLevel="0" collapsed="false">
      <c r="A739" s="8" t="n">
        <v>738</v>
      </c>
      <c r="B739" s="3" t="s">
        <v>3122</v>
      </c>
      <c r="C739" s="3" t="s">
        <v>3123</v>
      </c>
      <c r="D739" s="3" t="s">
        <v>3124</v>
      </c>
      <c r="E739" s="3" t="s">
        <v>436</v>
      </c>
      <c r="F739" s="1" t="n">
        <v>1</v>
      </c>
      <c r="G739" s="1" t="n">
        <v>0</v>
      </c>
      <c r="H739" s="10" t="s">
        <v>4031</v>
      </c>
      <c r="I739" s="9" t="n">
        <v>45265</v>
      </c>
      <c r="J739" s="9" t="n">
        <v>45265</v>
      </c>
    </row>
    <row r="740" customFormat="false" ht="18.7" hidden="false" customHeight="true" outlineLevel="0" collapsed="false">
      <c r="A740" s="8" t="n">
        <v>739</v>
      </c>
      <c r="B740" s="3" t="s">
        <v>2545</v>
      </c>
      <c r="C740" s="3" t="s">
        <v>2546</v>
      </c>
      <c r="D740" s="3" t="s">
        <v>2547</v>
      </c>
      <c r="E740" s="3" t="s">
        <v>436</v>
      </c>
      <c r="F740" s="1" t="n">
        <v>1</v>
      </c>
      <c r="G740" s="1" t="n">
        <v>0</v>
      </c>
      <c r="H740" s="10" t="s">
        <v>4031</v>
      </c>
      <c r="I740" s="9" t="n">
        <v>45222</v>
      </c>
      <c r="J740" s="9" t="n">
        <v>45222</v>
      </c>
    </row>
    <row r="741" customFormat="false" ht="18.7" hidden="false" customHeight="true" outlineLevel="0" collapsed="false">
      <c r="A741" s="8" t="n">
        <v>740</v>
      </c>
      <c r="B741" s="3" t="s">
        <v>2760</v>
      </c>
      <c r="C741" s="3" t="s">
        <v>2761</v>
      </c>
      <c r="D741" s="3" t="s">
        <v>2762</v>
      </c>
      <c r="E741" s="3" t="s">
        <v>436</v>
      </c>
      <c r="F741" s="1" t="n">
        <v>2</v>
      </c>
      <c r="G741" s="1" t="n">
        <v>0</v>
      </c>
      <c r="H741" s="10" t="s">
        <v>4031</v>
      </c>
      <c r="I741" s="9" t="n">
        <v>45231</v>
      </c>
      <c r="J741" s="9" t="n">
        <v>45261</v>
      </c>
    </row>
    <row r="742" customFormat="false" ht="18.7" hidden="false" customHeight="true" outlineLevel="0" collapsed="false">
      <c r="A742" s="8" t="n">
        <v>741</v>
      </c>
      <c r="B742" s="3" t="s">
        <v>2748</v>
      </c>
      <c r="C742" s="3" t="s">
        <v>2749</v>
      </c>
      <c r="D742" s="3" t="s">
        <v>2750</v>
      </c>
      <c r="E742" s="3" t="s">
        <v>436</v>
      </c>
      <c r="F742" s="1" t="n">
        <v>1</v>
      </c>
      <c r="G742" s="1" t="n">
        <v>0</v>
      </c>
      <c r="H742" s="10" t="s">
        <v>4031</v>
      </c>
      <c r="I742" s="9" t="n">
        <v>45231</v>
      </c>
      <c r="J742" s="9" t="n">
        <v>45231</v>
      </c>
    </row>
    <row r="743" customFormat="false" ht="18.7" hidden="false" customHeight="true" outlineLevel="0" collapsed="false">
      <c r="A743" s="8" t="n">
        <v>742</v>
      </c>
      <c r="B743" s="3" t="s">
        <v>1212</v>
      </c>
      <c r="C743" s="3" t="s">
        <v>1213</v>
      </c>
      <c r="D743" s="3" t="s">
        <v>1214</v>
      </c>
      <c r="E743" s="3" t="s">
        <v>436</v>
      </c>
      <c r="F743" s="1" t="n">
        <v>1</v>
      </c>
      <c r="G743" s="1" t="n">
        <v>0</v>
      </c>
      <c r="H743" s="10" t="s">
        <v>4031</v>
      </c>
      <c r="I743" s="9" t="n">
        <v>45055</v>
      </c>
      <c r="J743" s="9" t="n">
        <v>45055</v>
      </c>
    </row>
    <row r="744" customFormat="false" ht="18.7" hidden="false" customHeight="true" outlineLevel="0" collapsed="false">
      <c r="A744" s="8" t="n">
        <v>743</v>
      </c>
      <c r="B744" s="3" t="s">
        <v>506</v>
      </c>
      <c r="C744" s="3" t="s">
        <v>507</v>
      </c>
      <c r="D744" s="3" t="s">
        <v>508</v>
      </c>
      <c r="E744" s="3" t="s">
        <v>436</v>
      </c>
      <c r="F744" s="1" t="n">
        <v>1</v>
      </c>
      <c r="G744" s="1" t="n">
        <v>0</v>
      </c>
      <c r="H744" s="10" t="s">
        <v>4031</v>
      </c>
      <c r="I744" s="9" t="n">
        <v>44979</v>
      </c>
      <c r="J744" s="9" t="n">
        <v>44979</v>
      </c>
    </row>
    <row r="745" customFormat="false" ht="18.7" hidden="false" customHeight="true" outlineLevel="0" collapsed="false">
      <c r="A745" s="8" t="n">
        <v>744</v>
      </c>
      <c r="B745" s="3" t="s">
        <v>1071</v>
      </c>
      <c r="C745" s="3" t="s">
        <v>1072</v>
      </c>
      <c r="D745" s="3" t="s">
        <v>1073</v>
      </c>
      <c r="E745" s="3" t="s">
        <v>436</v>
      </c>
      <c r="F745" s="1" t="n">
        <v>1</v>
      </c>
      <c r="G745" s="1" t="n">
        <v>0</v>
      </c>
      <c r="H745" s="10" t="s">
        <v>4031</v>
      </c>
      <c r="I745" s="9" t="n">
        <v>45040</v>
      </c>
      <c r="J745" s="9" t="n">
        <v>45040</v>
      </c>
    </row>
    <row r="746" customFormat="false" ht="18.7" hidden="false" customHeight="true" outlineLevel="0" collapsed="false">
      <c r="A746" s="8" t="n">
        <v>745</v>
      </c>
      <c r="B746" s="3" t="s">
        <v>3781</v>
      </c>
      <c r="C746" s="3" t="s">
        <v>3782</v>
      </c>
      <c r="D746" s="3" t="s">
        <v>3783</v>
      </c>
      <c r="E746" s="3" t="s">
        <v>436</v>
      </c>
      <c r="F746" s="1" t="n">
        <v>1</v>
      </c>
      <c r="G746" s="1" t="n">
        <v>0</v>
      </c>
      <c r="H746" s="10" t="s">
        <v>4031</v>
      </c>
      <c r="I746" s="9" t="n">
        <v>45355</v>
      </c>
      <c r="J746" s="9" t="n">
        <v>45355</v>
      </c>
    </row>
    <row r="747" customFormat="false" ht="18.7" hidden="false" customHeight="true" outlineLevel="0" collapsed="false">
      <c r="A747" s="8" t="n">
        <v>746</v>
      </c>
      <c r="B747" s="3" t="s">
        <v>1669</v>
      </c>
      <c r="C747" s="3" t="s">
        <v>1670</v>
      </c>
      <c r="D747" s="3" t="s">
        <v>1671</v>
      </c>
      <c r="E747" s="3" t="s">
        <v>436</v>
      </c>
      <c r="F747" s="1" t="n">
        <v>2</v>
      </c>
      <c r="G747" s="1" t="n">
        <v>0</v>
      </c>
      <c r="H747" s="10" t="s">
        <v>4031</v>
      </c>
      <c r="I747" s="9" t="n">
        <v>45117</v>
      </c>
      <c r="J747" s="9" t="n">
        <v>45251</v>
      </c>
    </row>
    <row r="748" customFormat="false" ht="18.7" hidden="false" customHeight="true" outlineLevel="0" collapsed="false">
      <c r="A748" s="8" t="n">
        <v>747</v>
      </c>
      <c r="B748" s="3" t="s">
        <v>3778</v>
      </c>
      <c r="C748" s="3" t="s">
        <v>3779</v>
      </c>
      <c r="D748" s="3" t="s">
        <v>3780</v>
      </c>
      <c r="E748" s="3" t="s">
        <v>436</v>
      </c>
      <c r="F748" s="1" t="n">
        <v>1</v>
      </c>
      <c r="G748" s="1" t="n">
        <v>0</v>
      </c>
      <c r="H748" s="10" t="s">
        <v>4031</v>
      </c>
      <c r="I748" s="9" t="n">
        <v>45355</v>
      </c>
      <c r="J748" s="9" t="n">
        <v>45355</v>
      </c>
    </row>
    <row r="749" customFormat="false" ht="18.7" hidden="false" customHeight="true" outlineLevel="0" collapsed="false">
      <c r="A749" s="8" t="n">
        <v>748</v>
      </c>
      <c r="B749" s="3" t="s">
        <v>3582</v>
      </c>
      <c r="C749" s="3" t="s">
        <v>3583</v>
      </c>
      <c r="D749" s="3" t="s">
        <v>3584</v>
      </c>
      <c r="E749" s="3" t="s">
        <v>436</v>
      </c>
      <c r="F749" s="1" t="n">
        <v>1</v>
      </c>
      <c r="G749" s="1" t="n">
        <v>0</v>
      </c>
      <c r="H749" s="10" t="s">
        <v>4031</v>
      </c>
      <c r="I749" s="9" t="n">
        <v>45322</v>
      </c>
      <c r="J749" s="9" t="n">
        <v>45322</v>
      </c>
    </row>
    <row r="750" customFormat="false" ht="18.7" hidden="false" customHeight="true" outlineLevel="0" collapsed="false">
      <c r="A750" s="8" t="n">
        <v>749</v>
      </c>
      <c r="B750" s="3" t="s">
        <v>1826</v>
      </c>
      <c r="C750" s="3" t="s">
        <v>1827</v>
      </c>
      <c r="D750" s="3" t="s">
        <v>1828</v>
      </c>
      <c r="E750" s="3" t="s">
        <v>436</v>
      </c>
      <c r="F750" s="1" t="n">
        <v>2</v>
      </c>
      <c r="G750" s="1" t="n">
        <v>0</v>
      </c>
      <c r="H750" s="10" t="s">
        <v>4031</v>
      </c>
      <c r="I750" s="9" t="n">
        <v>45119</v>
      </c>
      <c r="J750" s="9" t="n">
        <v>45145</v>
      </c>
    </row>
    <row r="751" customFormat="false" ht="18.7" hidden="false" customHeight="true" outlineLevel="0" collapsed="false">
      <c r="A751" s="8" t="n">
        <v>750</v>
      </c>
      <c r="B751" s="3" t="s">
        <v>3498</v>
      </c>
      <c r="C751" s="3" t="s">
        <v>3499</v>
      </c>
      <c r="D751" s="3" t="s">
        <v>3500</v>
      </c>
      <c r="E751" s="3" t="s">
        <v>436</v>
      </c>
      <c r="F751" s="1" t="n">
        <v>1</v>
      </c>
      <c r="G751" s="1" t="n">
        <v>0</v>
      </c>
      <c r="H751" s="10" t="s">
        <v>4031</v>
      </c>
      <c r="I751" s="9" t="n">
        <v>45320</v>
      </c>
      <c r="J751" s="9" t="n">
        <v>45320</v>
      </c>
    </row>
    <row r="752" customFormat="false" ht="18.7" hidden="false" customHeight="true" outlineLevel="0" collapsed="false">
      <c r="A752" s="8" t="n">
        <v>751</v>
      </c>
      <c r="B752" s="3" t="s">
        <v>878</v>
      </c>
      <c r="C752" s="3" t="s">
        <v>879</v>
      </c>
      <c r="D752" s="3" t="s">
        <v>880</v>
      </c>
      <c r="E752" s="3" t="s">
        <v>436</v>
      </c>
      <c r="F752" s="1" t="n">
        <v>1</v>
      </c>
      <c r="G752" s="1" t="n">
        <v>0</v>
      </c>
      <c r="H752" s="10" t="s">
        <v>4031</v>
      </c>
      <c r="I752" s="9" t="n">
        <v>45014</v>
      </c>
      <c r="J752" s="9" t="n">
        <v>45014</v>
      </c>
    </row>
    <row r="753" customFormat="false" ht="18.7" hidden="false" customHeight="true" outlineLevel="0" collapsed="false">
      <c r="A753" s="8" t="n">
        <v>752</v>
      </c>
      <c r="B753" s="3" t="s">
        <v>2200</v>
      </c>
      <c r="C753" s="3" t="s">
        <v>2201</v>
      </c>
      <c r="D753" s="3" t="s">
        <v>2202</v>
      </c>
      <c r="E753" s="3" t="s">
        <v>436</v>
      </c>
      <c r="F753" s="1" t="n">
        <v>1</v>
      </c>
      <c r="G753" s="1" t="n">
        <v>0</v>
      </c>
      <c r="H753" s="10" t="s">
        <v>4031</v>
      </c>
      <c r="I753" s="9" t="n">
        <v>45152</v>
      </c>
      <c r="J753" s="9" t="n">
        <v>45152</v>
      </c>
    </row>
    <row r="754" customFormat="false" ht="18.7" hidden="false" customHeight="true" outlineLevel="0" collapsed="false">
      <c r="A754" s="8" t="n">
        <v>753</v>
      </c>
      <c r="B754" s="3" t="s">
        <v>2368</v>
      </c>
      <c r="C754" s="3" t="s">
        <v>2369</v>
      </c>
      <c r="D754" s="3" t="s">
        <v>2370</v>
      </c>
      <c r="E754" s="3" t="s">
        <v>436</v>
      </c>
      <c r="F754" s="1" t="n">
        <v>1</v>
      </c>
      <c r="G754" s="1" t="n">
        <v>0</v>
      </c>
      <c r="H754" s="10" t="s">
        <v>4031</v>
      </c>
      <c r="I754" s="9" t="n">
        <v>45174</v>
      </c>
      <c r="J754" s="9" t="n">
        <v>45174</v>
      </c>
    </row>
    <row r="755" customFormat="false" ht="18.7" hidden="false" customHeight="true" outlineLevel="0" collapsed="false">
      <c r="A755" s="8" t="n">
        <v>754</v>
      </c>
      <c r="B755" s="3" t="s">
        <v>1074</v>
      </c>
      <c r="C755" s="3" t="s">
        <v>1075</v>
      </c>
      <c r="D755" s="3" t="s">
        <v>1076</v>
      </c>
      <c r="E755" s="3" t="s">
        <v>436</v>
      </c>
      <c r="F755" s="1" t="n">
        <v>1</v>
      </c>
      <c r="G755" s="1" t="n">
        <v>0</v>
      </c>
      <c r="H755" s="10" t="s">
        <v>4031</v>
      </c>
      <c r="I755" s="9" t="n">
        <v>45040</v>
      </c>
      <c r="J755" s="9" t="n">
        <v>45040</v>
      </c>
    </row>
    <row r="756" customFormat="false" ht="18.7" hidden="false" customHeight="true" outlineLevel="0" collapsed="false">
      <c r="A756" s="8" t="n">
        <v>755</v>
      </c>
      <c r="B756" s="3" t="s">
        <v>2206</v>
      </c>
      <c r="C756" s="3" t="s">
        <v>2207</v>
      </c>
      <c r="D756" s="3" t="s">
        <v>2208</v>
      </c>
      <c r="E756" s="3" t="s">
        <v>436</v>
      </c>
      <c r="F756" s="1" t="n">
        <v>1</v>
      </c>
      <c r="G756" s="1" t="n">
        <v>0</v>
      </c>
      <c r="H756" s="10" t="s">
        <v>4031</v>
      </c>
      <c r="I756" s="9" t="n">
        <v>45152</v>
      </c>
      <c r="J756" s="9" t="n">
        <v>45152</v>
      </c>
    </row>
    <row r="757" customFormat="false" ht="18.7" hidden="false" customHeight="true" outlineLevel="0" collapsed="false">
      <c r="A757" s="8" t="n">
        <v>756</v>
      </c>
      <c r="B757" s="3" t="s">
        <v>2751</v>
      </c>
      <c r="C757" s="3" t="s">
        <v>2752</v>
      </c>
      <c r="D757" s="3" t="s">
        <v>2753</v>
      </c>
      <c r="E757" s="3" t="s">
        <v>436</v>
      </c>
      <c r="F757" s="1" t="n">
        <v>1</v>
      </c>
      <c r="G757" s="1" t="n">
        <v>0</v>
      </c>
      <c r="H757" s="10" t="s">
        <v>4031</v>
      </c>
      <c r="I757" s="9" t="n">
        <v>45231</v>
      </c>
      <c r="J757" s="9" t="n">
        <v>45231</v>
      </c>
    </row>
    <row r="758" customFormat="false" ht="18.7" hidden="false" customHeight="true" outlineLevel="0" collapsed="false">
      <c r="A758" s="8" t="n">
        <v>757</v>
      </c>
      <c r="B758" s="3" t="s">
        <v>1552</v>
      </c>
      <c r="C758" s="3" t="s">
        <v>1553</v>
      </c>
      <c r="D758" s="3" t="s">
        <v>1554</v>
      </c>
      <c r="E758" s="3" t="s">
        <v>436</v>
      </c>
      <c r="F758" s="1" t="n">
        <v>2</v>
      </c>
      <c r="G758" s="1" t="n">
        <v>0</v>
      </c>
      <c r="H758" s="10" t="s">
        <v>4031</v>
      </c>
      <c r="I758" s="9" t="n">
        <v>45084</v>
      </c>
      <c r="J758" s="9" t="n">
        <v>45100</v>
      </c>
    </row>
    <row r="759" customFormat="false" ht="18.7" hidden="false" customHeight="true" outlineLevel="0" collapsed="false">
      <c r="A759" s="8" t="n">
        <v>758</v>
      </c>
      <c r="B759" s="3" t="s">
        <v>2185</v>
      </c>
      <c r="C759" s="3" t="s">
        <v>2186</v>
      </c>
      <c r="D759" s="3" t="s">
        <v>2187</v>
      </c>
      <c r="E759" s="3" t="s">
        <v>436</v>
      </c>
      <c r="F759" s="1" t="n">
        <v>1</v>
      </c>
      <c r="G759" s="1" t="n">
        <v>0</v>
      </c>
      <c r="H759" s="10" t="s">
        <v>4031</v>
      </c>
      <c r="I759" s="9" t="n">
        <v>45152</v>
      </c>
      <c r="J759" s="9" t="n">
        <v>45152</v>
      </c>
    </row>
    <row r="760" customFormat="false" ht="18.7" hidden="false" customHeight="true" outlineLevel="0" collapsed="false">
      <c r="A760" s="8" t="n">
        <v>759</v>
      </c>
      <c r="B760" s="3" t="s">
        <v>1266</v>
      </c>
      <c r="C760" s="3" t="s">
        <v>1267</v>
      </c>
      <c r="D760" s="3" t="s">
        <v>1268</v>
      </c>
      <c r="E760" s="3" t="s">
        <v>436</v>
      </c>
      <c r="F760" s="1" t="n">
        <v>1</v>
      </c>
      <c r="G760" s="1" t="n">
        <v>0</v>
      </c>
      <c r="H760" s="10" t="s">
        <v>4031</v>
      </c>
      <c r="I760" s="9" t="n">
        <v>45056</v>
      </c>
      <c r="J760" s="9" t="n">
        <v>45056</v>
      </c>
    </row>
    <row r="761" customFormat="false" ht="18.7" hidden="false" customHeight="true" outlineLevel="0" collapsed="false">
      <c r="A761" s="8" t="n">
        <v>760</v>
      </c>
      <c r="B761" s="3" t="s">
        <v>1817</v>
      </c>
      <c r="C761" s="3" t="s">
        <v>1818</v>
      </c>
      <c r="D761" s="3" t="s">
        <v>1819</v>
      </c>
      <c r="E761" s="3" t="s">
        <v>436</v>
      </c>
      <c r="F761" s="1" t="n">
        <v>1</v>
      </c>
      <c r="G761" s="1" t="n">
        <v>0</v>
      </c>
      <c r="H761" s="10" t="s">
        <v>4031</v>
      </c>
      <c r="I761" s="9" t="n">
        <v>45119</v>
      </c>
      <c r="J761" s="9" t="n">
        <v>45119</v>
      </c>
    </row>
    <row r="762" customFormat="false" ht="18.7" hidden="false" customHeight="true" outlineLevel="0" collapsed="false">
      <c r="A762" s="8" t="n">
        <v>761</v>
      </c>
      <c r="B762" s="3" t="s">
        <v>2221</v>
      </c>
      <c r="C762" s="3" t="s">
        <v>2222</v>
      </c>
      <c r="D762" s="3" t="s">
        <v>2223</v>
      </c>
      <c r="E762" s="3" t="s">
        <v>436</v>
      </c>
      <c r="F762" s="1" t="n">
        <v>1</v>
      </c>
      <c r="G762" s="1" t="n">
        <v>0</v>
      </c>
      <c r="H762" s="10" t="s">
        <v>4031</v>
      </c>
      <c r="I762" s="9" t="n">
        <v>45153</v>
      </c>
      <c r="J762" s="9" t="n">
        <v>45153</v>
      </c>
    </row>
    <row r="763" customFormat="false" ht="18.7" hidden="false" customHeight="true" outlineLevel="0" collapsed="false">
      <c r="A763" s="8" t="n">
        <v>762</v>
      </c>
      <c r="B763" s="3" t="s">
        <v>2732</v>
      </c>
      <c r="C763" s="3" t="s">
        <v>2733</v>
      </c>
      <c r="D763" s="3" t="s">
        <v>2734</v>
      </c>
      <c r="E763" s="3" t="s">
        <v>436</v>
      </c>
      <c r="F763" s="1" t="n">
        <v>1</v>
      </c>
      <c r="G763" s="1" t="n">
        <v>0</v>
      </c>
      <c r="H763" s="10" t="s">
        <v>4031</v>
      </c>
      <c r="I763" s="9" t="n">
        <v>45230</v>
      </c>
      <c r="J763" s="9" t="n">
        <v>45230</v>
      </c>
    </row>
    <row r="764" customFormat="false" ht="18.7" hidden="false" customHeight="true" outlineLevel="0" collapsed="false">
      <c r="A764" s="8" t="n">
        <v>763</v>
      </c>
      <c r="B764" s="3" t="s">
        <v>2239</v>
      </c>
      <c r="C764" s="3" t="s">
        <v>2240</v>
      </c>
      <c r="D764" s="3" t="s">
        <v>2241</v>
      </c>
      <c r="E764" s="3" t="s">
        <v>436</v>
      </c>
      <c r="F764" s="1" t="n">
        <v>1</v>
      </c>
      <c r="G764" s="1" t="n">
        <v>1</v>
      </c>
      <c r="H764" s="10" t="s">
        <v>4031</v>
      </c>
      <c r="I764" s="9" t="n">
        <v>45153</v>
      </c>
      <c r="J764" s="9" t="n">
        <v>45153</v>
      </c>
    </row>
    <row r="765" customFormat="false" ht="18.7" hidden="false" customHeight="true" outlineLevel="0" collapsed="false">
      <c r="A765" s="8" t="n">
        <v>764</v>
      </c>
      <c r="B765" s="3" t="s">
        <v>462</v>
      </c>
      <c r="C765" s="3" t="s">
        <v>463</v>
      </c>
      <c r="D765" s="3" t="s">
        <v>464</v>
      </c>
      <c r="E765" s="3" t="s">
        <v>436</v>
      </c>
      <c r="F765" s="1" t="n">
        <v>1</v>
      </c>
      <c r="G765" s="1" t="n">
        <v>0</v>
      </c>
      <c r="H765" s="10" t="s">
        <v>4031</v>
      </c>
      <c r="I765" s="9" t="n">
        <v>44970</v>
      </c>
      <c r="J765" s="9" t="n">
        <v>44970</v>
      </c>
    </row>
    <row r="766" customFormat="false" ht="18.7" hidden="false" customHeight="true" outlineLevel="0" collapsed="false">
      <c r="A766" s="8" t="n">
        <v>765</v>
      </c>
      <c r="B766" s="3" t="s">
        <v>3516</v>
      </c>
      <c r="C766" s="3" t="s">
        <v>3517</v>
      </c>
      <c r="D766" s="3" t="s">
        <v>3518</v>
      </c>
      <c r="E766" s="3" t="s">
        <v>436</v>
      </c>
      <c r="F766" s="1" t="n">
        <v>1</v>
      </c>
      <c r="G766" s="1" t="n">
        <v>0</v>
      </c>
      <c r="H766" s="10" t="s">
        <v>4031</v>
      </c>
      <c r="I766" s="9" t="n">
        <v>45320</v>
      </c>
      <c r="J766" s="9" t="n">
        <v>45320</v>
      </c>
    </row>
    <row r="767" customFormat="false" ht="18.7" hidden="false" customHeight="true" outlineLevel="0" collapsed="false">
      <c r="A767" s="8" t="n">
        <v>766</v>
      </c>
      <c r="B767" s="3" t="s">
        <v>2539</v>
      </c>
      <c r="C767" s="3" t="s">
        <v>2540</v>
      </c>
      <c r="D767" s="3" t="s">
        <v>2541</v>
      </c>
      <c r="E767" s="3" t="s">
        <v>436</v>
      </c>
      <c r="F767" s="1" t="n">
        <v>1</v>
      </c>
      <c r="G767" s="1" t="n">
        <v>0</v>
      </c>
      <c r="H767" s="10" t="s">
        <v>4031</v>
      </c>
      <c r="I767" s="9" t="n">
        <v>45222</v>
      </c>
      <c r="J767" s="9" t="n">
        <v>45222</v>
      </c>
    </row>
    <row r="768" customFormat="false" ht="18.7" hidden="false" customHeight="true" outlineLevel="0" collapsed="false">
      <c r="A768" s="8" t="n">
        <v>767</v>
      </c>
      <c r="B768" s="3" t="s">
        <v>1272</v>
      </c>
      <c r="C768" s="3" t="s">
        <v>1273</v>
      </c>
      <c r="D768" s="3" t="s">
        <v>1274</v>
      </c>
      <c r="E768" s="3" t="s">
        <v>436</v>
      </c>
      <c r="F768" s="1" t="n">
        <v>2</v>
      </c>
      <c r="G768" s="1" t="n">
        <v>0</v>
      </c>
      <c r="H768" s="10" t="s">
        <v>4031</v>
      </c>
      <c r="I768" s="9" t="n">
        <v>45056</v>
      </c>
      <c r="J768" s="9" t="n">
        <v>45085</v>
      </c>
    </row>
    <row r="769" customFormat="false" ht="18.7" hidden="false" customHeight="true" outlineLevel="0" collapsed="false">
      <c r="A769" s="8" t="n">
        <v>768</v>
      </c>
      <c r="B769" s="3" t="s">
        <v>860</v>
      </c>
      <c r="C769" s="3" t="s">
        <v>861</v>
      </c>
      <c r="D769" s="3" t="s">
        <v>862</v>
      </c>
      <c r="E769" s="3" t="s">
        <v>436</v>
      </c>
      <c r="F769" s="1" t="n">
        <v>1</v>
      </c>
      <c r="G769" s="1" t="n">
        <v>0</v>
      </c>
      <c r="H769" s="10" t="s">
        <v>4031</v>
      </c>
      <c r="I769" s="9" t="n">
        <v>45014</v>
      </c>
      <c r="J769" s="9" t="n">
        <v>45014</v>
      </c>
    </row>
    <row r="770" customFormat="false" ht="18.7" hidden="false" customHeight="true" outlineLevel="0" collapsed="false">
      <c r="A770" s="8" t="n">
        <v>769</v>
      </c>
      <c r="B770" s="3" t="s">
        <v>2395</v>
      </c>
      <c r="C770" s="3" t="s">
        <v>2396</v>
      </c>
      <c r="D770" s="3" t="s">
        <v>2397</v>
      </c>
      <c r="E770" s="3" t="s">
        <v>436</v>
      </c>
      <c r="F770" s="1" t="n">
        <v>2</v>
      </c>
      <c r="G770" s="1" t="n">
        <v>0</v>
      </c>
      <c r="H770" s="10" t="s">
        <v>4031</v>
      </c>
      <c r="I770" s="9" t="n">
        <v>45175</v>
      </c>
      <c r="J770" s="9" t="n">
        <v>45183</v>
      </c>
    </row>
    <row r="771" customFormat="false" ht="18.7" hidden="false" customHeight="true" outlineLevel="0" collapsed="false">
      <c r="A771" s="8" t="n">
        <v>770</v>
      </c>
      <c r="B771" s="3" t="s">
        <v>2170</v>
      </c>
      <c r="C771" s="3" t="s">
        <v>2171</v>
      </c>
      <c r="D771" s="3" t="s">
        <v>2172</v>
      </c>
      <c r="E771" s="3" t="s">
        <v>436</v>
      </c>
      <c r="F771" s="1" t="n">
        <v>1</v>
      </c>
      <c r="G771" s="1" t="n">
        <v>0</v>
      </c>
      <c r="H771" s="10" t="s">
        <v>4031</v>
      </c>
      <c r="I771" s="9" t="n">
        <v>45147</v>
      </c>
      <c r="J771" s="9" t="n">
        <v>45147</v>
      </c>
    </row>
    <row r="772" customFormat="false" ht="18.7" hidden="false" customHeight="true" outlineLevel="0" collapsed="false">
      <c r="A772" s="8" t="n">
        <v>771</v>
      </c>
      <c r="B772" s="3" t="s">
        <v>2182</v>
      </c>
      <c r="C772" s="3" t="s">
        <v>2183</v>
      </c>
      <c r="D772" s="3" t="s">
        <v>2184</v>
      </c>
      <c r="E772" s="3" t="s">
        <v>436</v>
      </c>
      <c r="F772" s="1" t="n">
        <v>1</v>
      </c>
      <c r="G772" s="1" t="n">
        <v>0</v>
      </c>
      <c r="H772" s="10" t="s">
        <v>4031</v>
      </c>
      <c r="I772" s="9" t="n">
        <v>45152</v>
      </c>
      <c r="J772" s="9" t="n">
        <v>45152</v>
      </c>
    </row>
    <row r="773" customFormat="false" ht="18.7" hidden="false" customHeight="true" outlineLevel="0" collapsed="false">
      <c r="A773" s="8" t="n">
        <v>772</v>
      </c>
      <c r="B773" s="3" t="s">
        <v>3507</v>
      </c>
      <c r="C773" s="3" t="s">
        <v>3508</v>
      </c>
      <c r="D773" s="3" t="s">
        <v>3509</v>
      </c>
      <c r="E773" s="3" t="s">
        <v>436</v>
      </c>
      <c r="F773" s="1" t="n">
        <v>1</v>
      </c>
      <c r="G773" s="1" t="n">
        <v>0</v>
      </c>
      <c r="H773" s="10" t="s">
        <v>4031</v>
      </c>
      <c r="I773" s="9" t="n">
        <v>45320</v>
      </c>
      <c r="J773" s="9" t="n">
        <v>45320</v>
      </c>
    </row>
    <row r="774" customFormat="false" ht="18.7" hidden="false" customHeight="true" outlineLevel="0" collapsed="false">
      <c r="A774" s="8" t="n">
        <v>773</v>
      </c>
      <c r="B774" s="3" t="s">
        <v>863</v>
      </c>
      <c r="C774" s="3" t="s">
        <v>864</v>
      </c>
      <c r="D774" s="3" t="s">
        <v>865</v>
      </c>
      <c r="E774" s="3" t="s">
        <v>436</v>
      </c>
      <c r="F774" s="1" t="n">
        <v>1</v>
      </c>
      <c r="G774" s="1" t="n">
        <v>0</v>
      </c>
      <c r="H774" s="10" t="s">
        <v>4031</v>
      </c>
      <c r="I774" s="9" t="n">
        <v>45014</v>
      </c>
      <c r="J774" s="9" t="n">
        <v>45014</v>
      </c>
    </row>
    <row r="775" customFormat="false" ht="18.7" hidden="false" customHeight="true" outlineLevel="0" collapsed="false">
      <c r="A775" s="8" t="n">
        <v>774</v>
      </c>
      <c r="B775" s="3" t="s">
        <v>2383</v>
      </c>
      <c r="C775" s="3" t="s">
        <v>2384</v>
      </c>
      <c r="D775" s="3" t="s">
        <v>2385</v>
      </c>
      <c r="E775" s="3" t="s">
        <v>436</v>
      </c>
      <c r="F775" s="1" t="n">
        <v>1</v>
      </c>
      <c r="G775" s="1" t="n">
        <v>0</v>
      </c>
      <c r="H775" s="10" t="s">
        <v>4031</v>
      </c>
      <c r="I775" s="9" t="n">
        <v>45174</v>
      </c>
      <c r="J775" s="9" t="n">
        <v>45174</v>
      </c>
    </row>
    <row r="776" customFormat="false" ht="18.7" hidden="false" customHeight="true" outlineLevel="0" collapsed="false">
      <c r="A776" s="8" t="n">
        <v>775</v>
      </c>
      <c r="B776" s="3" t="s">
        <v>2398</v>
      </c>
      <c r="C776" s="3" t="s">
        <v>2399</v>
      </c>
      <c r="D776" s="3" t="s">
        <v>2400</v>
      </c>
      <c r="E776" s="3" t="s">
        <v>436</v>
      </c>
      <c r="F776" s="1" t="n">
        <v>1</v>
      </c>
      <c r="G776" s="1" t="n">
        <v>0</v>
      </c>
      <c r="H776" s="10" t="s">
        <v>4031</v>
      </c>
      <c r="I776" s="9" t="n">
        <v>45175</v>
      </c>
      <c r="J776" s="9" t="n">
        <v>45175</v>
      </c>
    </row>
    <row r="777" customFormat="false" ht="18.7" hidden="false" customHeight="true" outlineLevel="0" collapsed="false">
      <c r="A777" s="8" t="n">
        <v>776</v>
      </c>
      <c r="B777" s="3" t="s">
        <v>2845</v>
      </c>
      <c r="C777" s="3" t="s">
        <v>2846</v>
      </c>
      <c r="D777" s="3" t="s">
        <v>2847</v>
      </c>
      <c r="E777" s="3" t="s">
        <v>436</v>
      </c>
      <c r="F777" s="1" t="n">
        <v>2</v>
      </c>
      <c r="G777" s="1" t="n">
        <v>0</v>
      </c>
      <c r="H777" s="10" t="s">
        <v>4031</v>
      </c>
      <c r="I777" s="9" t="n">
        <v>45257</v>
      </c>
      <c r="J777" s="9" t="n">
        <v>45390</v>
      </c>
    </row>
    <row r="778" customFormat="false" ht="18.7" hidden="false" customHeight="true" outlineLevel="0" collapsed="false">
      <c r="A778" s="8" t="n">
        <v>777</v>
      </c>
      <c r="B778" s="3" t="s">
        <v>1157</v>
      </c>
      <c r="C778" s="3" t="s">
        <v>1158</v>
      </c>
      <c r="D778" s="3" t="s">
        <v>1159</v>
      </c>
      <c r="E778" s="3" t="s">
        <v>436</v>
      </c>
      <c r="F778" s="1" t="n">
        <v>1</v>
      </c>
      <c r="G778" s="1" t="n">
        <v>0</v>
      </c>
      <c r="H778" s="10" t="s">
        <v>4031</v>
      </c>
      <c r="I778" s="9" t="n">
        <v>45049</v>
      </c>
      <c r="J778" s="9" t="n">
        <v>45049</v>
      </c>
    </row>
    <row r="779" customFormat="false" ht="18.7" hidden="false" customHeight="true" outlineLevel="0" collapsed="false">
      <c r="A779" s="8" t="n">
        <v>778</v>
      </c>
      <c r="B779" s="3" t="s">
        <v>2530</v>
      </c>
      <c r="C779" s="3" t="s">
        <v>2531</v>
      </c>
      <c r="D779" s="3" t="s">
        <v>2532</v>
      </c>
      <c r="E779" s="3" t="s">
        <v>436</v>
      </c>
      <c r="F779" s="1" t="n">
        <v>1</v>
      </c>
      <c r="G779" s="1" t="n">
        <v>0</v>
      </c>
      <c r="H779" s="10" t="s">
        <v>4031</v>
      </c>
      <c r="I779" s="9" t="n">
        <v>45222</v>
      </c>
      <c r="J779" s="9" t="n">
        <v>45222</v>
      </c>
    </row>
    <row r="780" customFormat="false" ht="18.7" hidden="false" customHeight="true" outlineLevel="0" collapsed="false">
      <c r="A780" s="8" t="n">
        <v>779</v>
      </c>
      <c r="B780" s="3" t="s">
        <v>2281</v>
      </c>
      <c r="C780" s="3" t="s">
        <v>2282</v>
      </c>
      <c r="D780" s="3" t="s">
        <v>2283</v>
      </c>
      <c r="E780" s="3" t="s">
        <v>436</v>
      </c>
      <c r="F780" s="1" t="n">
        <v>1</v>
      </c>
      <c r="G780" s="1" t="n">
        <v>0</v>
      </c>
      <c r="H780" s="10" t="s">
        <v>4031</v>
      </c>
      <c r="I780" s="9" t="n">
        <v>45154</v>
      </c>
      <c r="J780" s="9" t="n">
        <v>45154</v>
      </c>
    </row>
    <row r="781" customFormat="false" ht="18.7" hidden="false" customHeight="true" outlineLevel="0" collapsed="false">
      <c r="A781" s="8" t="n">
        <v>780</v>
      </c>
      <c r="B781" s="3" t="s">
        <v>1814</v>
      </c>
      <c r="C781" s="3" t="s">
        <v>1815</v>
      </c>
      <c r="D781" s="3" t="s">
        <v>1816</v>
      </c>
      <c r="E781" s="3" t="s">
        <v>436</v>
      </c>
      <c r="F781" s="1" t="n">
        <v>2</v>
      </c>
      <c r="G781" s="1" t="n">
        <v>1</v>
      </c>
      <c r="H781" s="10" t="s">
        <v>4031</v>
      </c>
      <c r="I781" s="9" t="n">
        <v>45119</v>
      </c>
      <c r="J781" s="9" t="n">
        <v>45140</v>
      </c>
    </row>
    <row r="782" customFormat="false" ht="18.7" hidden="false" customHeight="true" outlineLevel="0" collapsed="false">
      <c r="A782" s="8" t="n">
        <v>781</v>
      </c>
      <c r="B782" s="3" t="s">
        <v>1099</v>
      </c>
      <c r="C782" s="3" t="s">
        <v>1100</v>
      </c>
      <c r="D782" s="3" t="s">
        <v>1101</v>
      </c>
      <c r="E782" s="3" t="s">
        <v>436</v>
      </c>
      <c r="F782" s="1" t="n">
        <v>1</v>
      </c>
      <c r="G782" s="1" t="n">
        <v>0</v>
      </c>
      <c r="H782" s="10" t="s">
        <v>4031</v>
      </c>
      <c r="I782" s="9" t="n">
        <v>45047</v>
      </c>
      <c r="J782" s="9" t="n">
        <v>45047</v>
      </c>
    </row>
    <row r="783" customFormat="false" ht="18.7" hidden="false" customHeight="true" outlineLevel="0" collapsed="false">
      <c r="A783" s="8" t="n">
        <v>782</v>
      </c>
      <c r="B783" s="3" t="s">
        <v>1385</v>
      </c>
      <c r="C783" s="3" t="s">
        <v>1386</v>
      </c>
      <c r="D783" s="3" t="s">
        <v>1387</v>
      </c>
      <c r="E783" s="3" t="s">
        <v>436</v>
      </c>
      <c r="F783" s="1" t="n">
        <v>1</v>
      </c>
      <c r="G783" s="1" t="n">
        <v>0</v>
      </c>
      <c r="H783" s="10" t="s">
        <v>4031</v>
      </c>
      <c r="I783" s="9" t="n">
        <v>45082</v>
      </c>
      <c r="J783" s="9" t="n">
        <v>45082</v>
      </c>
    </row>
    <row r="784" customFormat="false" ht="18.7" hidden="false" customHeight="true" outlineLevel="0" collapsed="false">
      <c r="A784" s="8" t="n">
        <v>783</v>
      </c>
      <c r="B784" s="3" t="s">
        <v>1388</v>
      </c>
      <c r="C784" s="3" t="s">
        <v>1389</v>
      </c>
      <c r="D784" s="3" t="s">
        <v>1390</v>
      </c>
      <c r="E784" s="3" t="s">
        <v>436</v>
      </c>
      <c r="F784" s="1" t="n">
        <v>1</v>
      </c>
      <c r="G784" s="1" t="n">
        <v>0</v>
      </c>
      <c r="H784" s="10" t="s">
        <v>4031</v>
      </c>
      <c r="I784" s="9" t="n">
        <v>45082</v>
      </c>
      <c r="J784" s="9" t="n">
        <v>45082</v>
      </c>
    </row>
    <row r="785" customFormat="false" ht="18.7" hidden="false" customHeight="true" outlineLevel="0" collapsed="false">
      <c r="A785" s="8" t="n">
        <v>784</v>
      </c>
      <c r="B785" s="3" t="s">
        <v>872</v>
      </c>
      <c r="C785" s="3" t="s">
        <v>873</v>
      </c>
      <c r="D785" s="3" t="s">
        <v>874</v>
      </c>
      <c r="E785" s="3" t="s">
        <v>436</v>
      </c>
      <c r="F785" s="1" t="n">
        <v>1</v>
      </c>
      <c r="G785" s="1" t="n">
        <v>0</v>
      </c>
      <c r="H785" s="10" t="s">
        <v>4031</v>
      </c>
      <c r="I785" s="9" t="n">
        <v>45014</v>
      </c>
      <c r="J785" s="9" t="n">
        <v>45014</v>
      </c>
    </row>
    <row r="786" customFormat="false" ht="18.7" hidden="false" customHeight="true" outlineLevel="0" collapsed="false">
      <c r="A786" s="8" t="n">
        <v>785</v>
      </c>
      <c r="B786" s="3" t="s">
        <v>2404</v>
      </c>
      <c r="C786" s="3" t="s">
        <v>2405</v>
      </c>
      <c r="D786" s="3" t="s">
        <v>2406</v>
      </c>
      <c r="E786" s="3" t="s">
        <v>436</v>
      </c>
      <c r="F786" s="1" t="n">
        <v>2</v>
      </c>
      <c r="G786" s="1" t="n">
        <v>0</v>
      </c>
      <c r="H786" s="10" t="s">
        <v>4031</v>
      </c>
      <c r="I786" s="9" t="n">
        <v>45175</v>
      </c>
      <c r="J786" s="9" t="n">
        <v>45215</v>
      </c>
    </row>
    <row r="787" customFormat="false" ht="18.7" hidden="false" customHeight="true" outlineLevel="0" collapsed="false">
      <c r="A787" s="8" t="n">
        <v>786</v>
      </c>
      <c r="B787" s="3" t="s">
        <v>3858</v>
      </c>
      <c r="C787" s="3" t="s">
        <v>3859</v>
      </c>
      <c r="D787" s="3" t="s">
        <v>3860</v>
      </c>
      <c r="E787" s="3" t="s">
        <v>436</v>
      </c>
      <c r="F787" s="1" t="n">
        <v>1</v>
      </c>
      <c r="G787" s="1" t="n">
        <v>0</v>
      </c>
      <c r="H787" s="10" t="s">
        <v>4031</v>
      </c>
      <c r="I787" s="9" t="n">
        <v>45357</v>
      </c>
      <c r="J787" s="9" t="n">
        <v>45357</v>
      </c>
    </row>
    <row r="788" customFormat="false" ht="18.7" hidden="false" customHeight="true" outlineLevel="0" collapsed="false">
      <c r="A788" s="8" t="n">
        <v>787</v>
      </c>
      <c r="B788" s="3" t="s">
        <v>1564</v>
      </c>
      <c r="C788" s="3" t="s">
        <v>1565</v>
      </c>
      <c r="D788" s="3" t="s">
        <v>1566</v>
      </c>
      <c r="E788" s="3" t="s">
        <v>436</v>
      </c>
      <c r="F788" s="1" t="n">
        <v>2</v>
      </c>
      <c r="G788" s="1" t="n">
        <v>0</v>
      </c>
      <c r="H788" s="10" t="s">
        <v>4031</v>
      </c>
      <c r="I788" s="9" t="n">
        <v>45084</v>
      </c>
      <c r="J788" s="9" t="n">
        <v>45112</v>
      </c>
    </row>
    <row r="789" customFormat="false" ht="18.7" hidden="false" customHeight="true" outlineLevel="0" collapsed="false">
      <c r="A789" s="8" t="n">
        <v>788</v>
      </c>
      <c r="B789" s="3" t="s">
        <v>2233</v>
      </c>
      <c r="C789" s="3" t="s">
        <v>2234</v>
      </c>
      <c r="D789" s="3" t="s">
        <v>2235</v>
      </c>
      <c r="E789" s="3" t="s">
        <v>436</v>
      </c>
      <c r="F789" s="1" t="n">
        <v>1</v>
      </c>
      <c r="G789" s="1" t="n">
        <v>1</v>
      </c>
      <c r="H789" s="10" t="s">
        <v>4031</v>
      </c>
      <c r="I789" s="9" t="n">
        <v>45153</v>
      </c>
      <c r="J789" s="9" t="n">
        <v>45153</v>
      </c>
    </row>
    <row r="790" customFormat="false" ht="18.7" hidden="false" customHeight="true" outlineLevel="0" collapsed="false">
      <c r="A790" s="8" t="n">
        <v>789</v>
      </c>
      <c r="B790" s="3" t="s">
        <v>1087</v>
      </c>
      <c r="C790" s="3" t="s">
        <v>1088</v>
      </c>
      <c r="D790" s="3" t="s">
        <v>1089</v>
      </c>
      <c r="E790" s="3" t="s">
        <v>436</v>
      </c>
      <c r="F790" s="1" t="n">
        <v>1</v>
      </c>
      <c r="G790" s="1" t="n">
        <v>0</v>
      </c>
      <c r="H790" s="10" t="s">
        <v>4031</v>
      </c>
      <c r="I790" s="9" t="n">
        <v>45047</v>
      </c>
      <c r="J790" s="9" t="n">
        <v>45047</v>
      </c>
    </row>
    <row r="791" customFormat="false" ht="18.7" hidden="false" customHeight="true" outlineLevel="0" collapsed="false">
      <c r="A791" s="8" t="n">
        <v>790</v>
      </c>
      <c r="B791" s="3" t="s">
        <v>3504</v>
      </c>
      <c r="C791" s="3" t="s">
        <v>3505</v>
      </c>
      <c r="D791" s="3" t="s">
        <v>3506</v>
      </c>
      <c r="E791" s="3" t="s">
        <v>436</v>
      </c>
      <c r="F791" s="1" t="n">
        <v>1</v>
      </c>
      <c r="G791" s="1" t="n">
        <v>0</v>
      </c>
      <c r="H791" s="10" t="s">
        <v>4031</v>
      </c>
      <c r="I791" s="9" t="n">
        <v>45320</v>
      </c>
      <c r="J791" s="9" t="n">
        <v>45320</v>
      </c>
    </row>
    <row r="792" customFormat="false" ht="18.7" hidden="false" customHeight="true" outlineLevel="0" collapsed="false">
      <c r="A792" s="8" t="n">
        <v>791</v>
      </c>
      <c r="B792" s="3" t="s">
        <v>2269</v>
      </c>
      <c r="C792" s="3" t="s">
        <v>2270</v>
      </c>
      <c r="D792" s="3" t="s">
        <v>2271</v>
      </c>
      <c r="E792" s="3" t="s">
        <v>436</v>
      </c>
      <c r="F792" s="1" t="n">
        <v>1</v>
      </c>
      <c r="G792" s="1" t="n">
        <v>0</v>
      </c>
      <c r="H792" s="10" t="s">
        <v>4031</v>
      </c>
      <c r="I792" s="9" t="n">
        <v>45154</v>
      </c>
      <c r="J792" s="9" t="n">
        <v>45154</v>
      </c>
    </row>
    <row r="793" customFormat="false" ht="18.7" hidden="false" customHeight="true" outlineLevel="0" collapsed="false">
      <c r="A793" s="8" t="n">
        <v>792</v>
      </c>
      <c r="B793" s="3" t="s">
        <v>808</v>
      </c>
      <c r="C793" s="3" t="s">
        <v>809</v>
      </c>
      <c r="D793" s="3" t="s">
        <v>810</v>
      </c>
      <c r="E793" s="3" t="s">
        <v>436</v>
      </c>
      <c r="F793" s="1" t="n">
        <v>1</v>
      </c>
      <c r="G793" s="1" t="n">
        <v>0</v>
      </c>
      <c r="H793" s="10" t="s">
        <v>4031</v>
      </c>
      <c r="I793" s="9" t="n">
        <v>45012</v>
      </c>
      <c r="J793" s="9" t="n">
        <v>45012</v>
      </c>
    </row>
    <row r="794" customFormat="false" ht="18.7" hidden="false" customHeight="true" outlineLevel="0" collapsed="false">
      <c r="A794" s="8" t="n">
        <v>793</v>
      </c>
      <c r="B794" s="3" t="s">
        <v>2350</v>
      </c>
      <c r="C794" s="3" t="s">
        <v>2351</v>
      </c>
      <c r="D794" s="3" t="s">
        <v>2352</v>
      </c>
      <c r="E794" s="3" t="s">
        <v>436</v>
      </c>
      <c r="F794" s="1" t="n">
        <v>3</v>
      </c>
      <c r="G794" s="1" t="n">
        <v>2</v>
      </c>
      <c r="H794" s="10" t="s">
        <v>4031</v>
      </c>
      <c r="I794" s="9" t="n">
        <v>45160</v>
      </c>
      <c r="J794" s="9" t="n">
        <v>45289</v>
      </c>
    </row>
    <row r="795" customFormat="false" ht="18.7" hidden="false" customHeight="true" outlineLevel="0" collapsed="false">
      <c r="A795" s="8" t="n">
        <v>794</v>
      </c>
      <c r="B795" s="3" t="s">
        <v>2248</v>
      </c>
      <c r="C795" s="3" t="s">
        <v>2249</v>
      </c>
      <c r="D795" s="3" t="s">
        <v>2250</v>
      </c>
      <c r="E795" s="3" t="s">
        <v>436</v>
      </c>
      <c r="F795" s="1" t="n">
        <v>1</v>
      </c>
      <c r="G795" s="1" t="n">
        <v>0</v>
      </c>
      <c r="H795" s="10" t="s">
        <v>4031</v>
      </c>
      <c r="I795" s="9" t="n">
        <v>45153</v>
      </c>
      <c r="J795" s="9" t="n">
        <v>45153</v>
      </c>
    </row>
    <row r="796" customFormat="false" ht="18.7" hidden="false" customHeight="true" outlineLevel="0" collapsed="false">
      <c r="A796" s="8" t="n">
        <v>795</v>
      </c>
      <c r="B796" s="3" t="s">
        <v>2188</v>
      </c>
      <c r="C796" s="3" t="s">
        <v>2189</v>
      </c>
      <c r="D796" s="3" t="s">
        <v>2190</v>
      </c>
      <c r="E796" s="3" t="s">
        <v>436</v>
      </c>
      <c r="F796" s="1" t="n">
        <v>1</v>
      </c>
      <c r="G796" s="1" t="n">
        <v>0</v>
      </c>
      <c r="H796" s="10" t="s">
        <v>4031</v>
      </c>
      <c r="I796" s="9" t="n">
        <v>45152</v>
      </c>
      <c r="J796" s="9" t="n">
        <v>45152</v>
      </c>
    </row>
    <row r="797" customFormat="false" ht="18.7" hidden="false" customHeight="true" outlineLevel="0" collapsed="false">
      <c r="A797" s="8" t="n">
        <v>796</v>
      </c>
      <c r="B797" s="3" t="s">
        <v>2293</v>
      </c>
      <c r="C797" s="3" t="s">
        <v>2294</v>
      </c>
      <c r="D797" s="3" t="s">
        <v>2295</v>
      </c>
      <c r="E797" s="3" t="s">
        <v>436</v>
      </c>
      <c r="F797" s="1" t="n">
        <v>1</v>
      </c>
      <c r="G797" s="1" t="n">
        <v>0</v>
      </c>
      <c r="H797" s="10" t="s">
        <v>4031</v>
      </c>
      <c r="I797" s="9" t="n">
        <v>45155</v>
      </c>
      <c r="J797" s="9" t="n">
        <v>45155</v>
      </c>
    </row>
    <row r="798" customFormat="false" ht="18.7" hidden="false" customHeight="true" outlineLevel="0" collapsed="false">
      <c r="A798" s="8" t="n">
        <v>797</v>
      </c>
      <c r="B798" s="3" t="s">
        <v>2329</v>
      </c>
      <c r="C798" s="3" t="s">
        <v>2330</v>
      </c>
      <c r="D798" s="3" t="s">
        <v>2331</v>
      </c>
      <c r="E798" s="3" t="s">
        <v>436</v>
      </c>
      <c r="F798" s="1" t="n">
        <v>1</v>
      </c>
      <c r="G798" s="1" t="n">
        <v>0</v>
      </c>
      <c r="H798" s="10" t="s">
        <v>4031</v>
      </c>
      <c r="I798" s="9" t="n">
        <v>45160</v>
      </c>
      <c r="J798" s="9" t="n">
        <v>45160</v>
      </c>
    </row>
    <row r="799" customFormat="false" ht="18.7" hidden="false" customHeight="true" outlineLevel="0" collapsed="false">
      <c r="A799" s="8" t="n">
        <v>798</v>
      </c>
      <c r="B799" s="3" t="s">
        <v>1415</v>
      </c>
      <c r="C799" s="3" t="s">
        <v>1416</v>
      </c>
      <c r="D799" s="3" t="s">
        <v>1417</v>
      </c>
      <c r="E799" s="3" t="s">
        <v>436</v>
      </c>
      <c r="F799" s="1" t="n">
        <v>3</v>
      </c>
      <c r="G799" s="1" t="n">
        <v>0</v>
      </c>
      <c r="H799" s="10" t="s">
        <v>4031</v>
      </c>
      <c r="I799" s="9" t="n">
        <v>45082</v>
      </c>
      <c r="J799" s="9" t="n">
        <v>45250</v>
      </c>
    </row>
    <row r="800" customFormat="false" ht="18.7" hidden="false" customHeight="true" outlineLevel="0" collapsed="false">
      <c r="A800" s="8" t="n">
        <v>799</v>
      </c>
      <c r="B800" s="3" t="s">
        <v>3775</v>
      </c>
      <c r="C800" s="3" t="s">
        <v>3776</v>
      </c>
      <c r="D800" s="3" t="s">
        <v>3777</v>
      </c>
      <c r="E800" s="3" t="s">
        <v>436</v>
      </c>
      <c r="F800" s="1" t="n">
        <v>1</v>
      </c>
      <c r="G800" s="1" t="n">
        <v>0</v>
      </c>
      <c r="H800" s="10" t="s">
        <v>4031</v>
      </c>
      <c r="I800" s="9" t="n">
        <v>45355</v>
      </c>
      <c r="J800" s="9" t="n">
        <v>45355</v>
      </c>
    </row>
    <row r="801" customFormat="false" ht="18.7" hidden="false" customHeight="true" outlineLevel="0" collapsed="false">
      <c r="A801" s="8" t="n">
        <v>800</v>
      </c>
      <c r="B801" s="3" t="s">
        <v>3032</v>
      </c>
      <c r="C801" s="3" t="s">
        <v>3033</v>
      </c>
      <c r="D801" s="3" t="s">
        <v>3034</v>
      </c>
      <c r="E801" s="3" t="s">
        <v>1147</v>
      </c>
      <c r="F801" s="1" t="n">
        <v>1</v>
      </c>
      <c r="G801" s="1" t="n">
        <v>0</v>
      </c>
      <c r="H801" s="10" t="s">
        <v>4031</v>
      </c>
      <c r="I801" s="9" t="n">
        <v>45265</v>
      </c>
      <c r="J801" s="9" t="n">
        <v>45265</v>
      </c>
    </row>
    <row r="802" customFormat="false" ht="18.7" hidden="false" customHeight="true" outlineLevel="0" collapsed="false">
      <c r="A802" s="8" t="n">
        <v>801</v>
      </c>
      <c r="B802" s="3" t="s">
        <v>1705</v>
      </c>
      <c r="C802" s="3" t="s">
        <v>1706</v>
      </c>
      <c r="D802" s="3" t="s">
        <v>1707</v>
      </c>
      <c r="E802" s="3" t="s">
        <v>1147</v>
      </c>
      <c r="F802" s="1" t="n">
        <v>1</v>
      </c>
      <c r="G802" s="1" t="n">
        <v>1</v>
      </c>
      <c r="H802" s="10" t="s">
        <v>4031</v>
      </c>
      <c r="I802" s="9" t="n">
        <v>45118</v>
      </c>
      <c r="J802" s="9" t="n">
        <v>45118</v>
      </c>
    </row>
    <row r="803" customFormat="false" ht="18.7" hidden="false" customHeight="true" outlineLevel="0" collapsed="false">
      <c r="A803" s="8" t="n">
        <v>802</v>
      </c>
      <c r="B803" s="3" t="s">
        <v>1717</v>
      </c>
      <c r="C803" s="3" t="s">
        <v>1718</v>
      </c>
      <c r="D803" s="3" t="s">
        <v>1719</v>
      </c>
      <c r="E803" s="3" t="s">
        <v>1147</v>
      </c>
      <c r="F803" s="1" t="n">
        <v>1</v>
      </c>
      <c r="G803" s="1" t="n">
        <v>0</v>
      </c>
      <c r="H803" s="10" t="s">
        <v>4031</v>
      </c>
      <c r="I803" s="9" t="n">
        <v>45118</v>
      </c>
      <c r="J803" s="9" t="n">
        <v>45118</v>
      </c>
    </row>
    <row r="804" customFormat="false" ht="18.7" hidden="false" customHeight="true" outlineLevel="0" collapsed="false">
      <c r="A804" s="8" t="n">
        <v>803</v>
      </c>
      <c r="B804" s="3" t="s">
        <v>3092</v>
      </c>
      <c r="C804" s="3" t="s">
        <v>3093</v>
      </c>
      <c r="D804" s="3" t="s">
        <v>3094</v>
      </c>
      <c r="E804" s="3" t="s">
        <v>1147</v>
      </c>
      <c r="F804" s="1" t="n">
        <v>1</v>
      </c>
      <c r="G804" s="1" t="n">
        <v>1</v>
      </c>
      <c r="H804" s="10" t="s">
        <v>4031</v>
      </c>
      <c r="I804" s="9" t="n">
        <v>45265</v>
      </c>
      <c r="J804" s="9" t="n">
        <v>45265</v>
      </c>
    </row>
    <row r="805" customFormat="false" ht="18.7" hidden="false" customHeight="true" outlineLevel="0" collapsed="false">
      <c r="A805" s="8" t="n">
        <v>804</v>
      </c>
      <c r="B805" s="3" t="s">
        <v>1908</v>
      </c>
      <c r="C805" s="3" t="s">
        <v>1909</v>
      </c>
      <c r="D805" s="3" t="s">
        <v>1910</v>
      </c>
      <c r="E805" s="3" t="s">
        <v>1147</v>
      </c>
      <c r="F805" s="1" t="n">
        <v>1</v>
      </c>
      <c r="G805" s="1" t="n">
        <v>0</v>
      </c>
      <c r="H805" s="10" t="s">
        <v>4031</v>
      </c>
      <c r="I805" s="9" t="n">
        <v>45120</v>
      </c>
      <c r="J805" s="9" t="n">
        <v>45120</v>
      </c>
    </row>
    <row r="806" customFormat="false" ht="18.7" hidden="false" customHeight="true" outlineLevel="0" collapsed="false">
      <c r="A806" s="8" t="n">
        <v>805</v>
      </c>
      <c r="B806" s="3" t="s">
        <v>2602</v>
      </c>
      <c r="C806" s="3" t="s">
        <v>2603</v>
      </c>
      <c r="D806" s="3" t="s">
        <v>2604</v>
      </c>
      <c r="E806" s="3" t="s">
        <v>1147</v>
      </c>
      <c r="F806" s="1" t="n">
        <v>1</v>
      </c>
      <c r="G806" s="1" t="n">
        <v>0</v>
      </c>
      <c r="H806" s="10" t="s">
        <v>4031</v>
      </c>
      <c r="I806" s="9" t="n">
        <v>45223</v>
      </c>
      <c r="J806" s="9" t="n">
        <v>45223</v>
      </c>
    </row>
    <row r="807" customFormat="false" ht="18.7" hidden="false" customHeight="true" outlineLevel="0" collapsed="false">
      <c r="A807" s="8" t="n">
        <v>806</v>
      </c>
      <c r="B807" s="3" t="s">
        <v>2179</v>
      </c>
      <c r="C807" s="3" t="s">
        <v>2180</v>
      </c>
      <c r="D807" s="3" t="s">
        <v>2181</v>
      </c>
      <c r="E807" s="3" t="s">
        <v>1147</v>
      </c>
      <c r="F807" s="1" t="n">
        <v>2</v>
      </c>
      <c r="G807" s="1" t="n">
        <v>0</v>
      </c>
      <c r="H807" s="10" t="s">
        <v>4031</v>
      </c>
      <c r="I807" s="9" t="n">
        <v>45148</v>
      </c>
      <c r="J807" s="9" t="n">
        <v>45166</v>
      </c>
    </row>
    <row r="808" customFormat="false" ht="18.7" hidden="false" customHeight="true" outlineLevel="0" collapsed="false">
      <c r="A808" s="8" t="n">
        <v>807</v>
      </c>
      <c r="B808" s="3" t="s">
        <v>2611</v>
      </c>
      <c r="C808" s="3" t="s">
        <v>2612</v>
      </c>
      <c r="D808" s="3" t="s">
        <v>2613</v>
      </c>
      <c r="E808" s="3" t="s">
        <v>1147</v>
      </c>
      <c r="F808" s="1" t="n">
        <v>1</v>
      </c>
      <c r="G808" s="1" t="n">
        <v>0</v>
      </c>
      <c r="H808" s="10" t="s">
        <v>4031</v>
      </c>
      <c r="I808" s="9" t="n">
        <v>45223</v>
      </c>
      <c r="J808" s="9" t="n">
        <v>45223</v>
      </c>
    </row>
    <row r="809" customFormat="false" ht="18.7" hidden="false" customHeight="true" outlineLevel="0" collapsed="false">
      <c r="A809" s="8" t="n">
        <v>808</v>
      </c>
      <c r="B809" s="3" t="s">
        <v>1427</v>
      </c>
      <c r="C809" s="3" t="s">
        <v>1428</v>
      </c>
      <c r="D809" s="3" t="s">
        <v>1429</v>
      </c>
      <c r="E809" s="3" t="s">
        <v>1147</v>
      </c>
      <c r="F809" s="1" t="n">
        <v>1</v>
      </c>
      <c r="G809" s="1" t="n">
        <v>0</v>
      </c>
      <c r="H809" s="10" t="s">
        <v>4031</v>
      </c>
      <c r="I809" s="9" t="n">
        <v>45083</v>
      </c>
      <c r="J809" s="9" t="n">
        <v>45083</v>
      </c>
    </row>
    <row r="810" customFormat="false" ht="18.7" hidden="false" customHeight="true" outlineLevel="0" collapsed="false">
      <c r="A810" s="8" t="n">
        <v>809</v>
      </c>
      <c r="B810" s="3" t="s">
        <v>1173</v>
      </c>
      <c r="C810" s="3" t="s">
        <v>1174</v>
      </c>
      <c r="D810" s="3" t="s">
        <v>1175</v>
      </c>
      <c r="E810" s="3" t="s">
        <v>1147</v>
      </c>
      <c r="F810" s="1" t="n">
        <v>1</v>
      </c>
      <c r="G810" s="1" t="n">
        <v>0</v>
      </c>
      <c r="H810" s="10" t="s">
        <v>4031</v>
      </c>
      <c r="I810" s="9" t="n">
        <v>45050</v>
      </c>
      <c r="J810" s="9" t="n">
        <v>45050</v>
      </c>
    </row>
    <row r="811" customFormat="false" ht="18.7" hidden="false" customHeight="true" outlineLevel="0" collapsed="false">
      <c r="A811" s="8" t="n">
        <v>810</v>
      </c>
      <c r="B811" s="3" t="s">
        <v>2928</v>
      </c>
      <c r="C811" s="3" t="s">
        <v>2929</v>
      </c>
      <c r="D811" s="3" t="s">
        <v>2930</v>
      </c>
      <c r="E811" s="3" t="s">
        <v>1147</v>
      </c>
      <c r="F811" s="1" t="n">
        <v>1</v>
      </c>
      <c r="G811" s="1" t="n">
        <v>0</v>
      </c>
      <c r="H811" s="10" t="s">
        <v>4031</v>
      </c>
      <c r="I811" s="9" t="n">
        <v>45258</v>
      </c>
      <c r="J811" s="9" t="n">
        <v>45258</v>
      </c>
    </row>
    <row r="812" customFormat="false" ht="18.7" hidden="false" customHeight="true" outlineLevel="0" collapsed="false">
      <c r="A812" s="8" t="n">
        <v>811</v>
      </c>
      <c r="B812" s="3" t="s">
        <v>1437</v>
      </c>
      <c r="C812" s="3" t="s">
        <v>1438</v>
      </c>
      <c r="D812" s="3" t="s">
        <v>1439</v>
      </c>
      <c r="E812" s="3" t="s">
        <v>1147</v>
      </c>
      <c r="F812" s="1" t="n">
        <v>1</v>
      </c>
      <c r="G812" s="1" t="n">
        <v>0</v>
      </c>
      <c r="H812" s="10" t="s">
        <v>4031</v>
      </c>
      <c r="I812" s="9" t="n">
        <v>45083</v>
      </c>
      <c r="J812" s="9" t="n">
        <v>45083</v>
      </c>
    </row>
    <row r="813" customFormat="false" ht="18.7" hidden="false" customHeight="true" outlineLevel="0" collapsed="false">
      <c r="A813" s="8" t="n">
        <v>812</v>
      </c>
      <c r="B813" s="3" t="s">
        <v>1144</v>
      </c>
      <c r="C813" s="3" t="s">
        <v>1145</v>
      </c>
      <c r="D813" s="3" t="s">
        <v>1146</v>
      </c>
      <c r="E813" s="3" t="s">
        <v>1147</v>
      </c>
      <c r="F813" s="1" t="n">
        <v>1</v>
      </c>
      <c r="G813" s="1" t="n">
        <v>0</v>
      </c>
      <c r="H813" s="10" t="s">
        <v>4031</v>
      </c>
      <c r="I813" s="9" t="n">
        <v>45048</v>
      </c>
      <c r="J813" s="9" t="n">
        <v>45048</v>
      </c>
    </row>
    <row r="814" customFormat="false" ht="18.7" hidden="false" customHeight="true" outlineLevel="0" collapsed="false">
      <c r="A814" s="8" t="n">
        <v>813</v>
      </c>
      <c r="B814" s="3" t="s">
        <v>1905</v>
      </c>
      <c r="C814" s="3" t="s">
        <v>1906</v>
      </c>
      <c r="D814" s="3" t="s">
        <v>1907</v>
      </c>
      <c r="E814" s="3" t="s">
        <v>1147</v>
      </c>
      <c r="F814" s="1" t="n">
        <v>1</v>
      </c>
      <c r="G814" s="1" t="n">
        <v>0</v>
      </c>
      <c r="H814" s="10" t="s">
        <v>4031</v>
      </c>
      <c r="I814" s="9" t="n">
        <v>45120</v>
      </c>
      <c r="J814" s="9" t="n">
        <v>45120</v>
      </c>
    </row>
    <row r="815" customFormat="false" ht="18.7" hidden="false" customHeight="true" outlineLevel="0" collapsed="false">
      <c r="A815" s="8" t="n">
        <v>814</v>
      </c>
      <c r="B815" s="3" t="s">
        <v>1696</v>
      </c>
      <c r="C815" s="3" t="s">
        <v>1697</v>
      </c>
      <c r="D815" s="3" t="s">
        <v>1698</v>
      </c>
      <c r="E815" s="3" t="s">
        <v>348</v>
      </c>
      <c r="F815" s="1" t="n">
        <v>1</v>
      </c>
      <c r="G815" s="1" t="n">
        <v>1</v>
      </c>
      <c r="H815" s="10" t="s">
        <v>4031</v>
      </c>
      <c r="I815" s="9" t="n">
        <v>45118</v>
      </c>
      <c r="J815" s="9" t="n">
        <v>45118</v>
      </c>
    </row>
    <row r="816" customFormat="false" ht="18.7" hidden="false" customHeight="true" outlineLevel="0" collapsed="false">
      <c r="A816" s="8" t="n">
        <v>815</v>
      </c>
      <c r="B816" s="3" t="s">
        <v>1491</v>
      </c>
      <c r="C816" s="3" t="s">
        <v>1492</v>
      </c>
      <c r="D816" s="3" t="s">
        <v>1493</v>
      </c>
      <c r="E816" s="3" t="s">
        <v>348</v>
      </c>
      <c r="F816" s="1" t="n">
        <v>1</v>
      </c>
      <c r="G816" s="1" t="n">
        <v>0</v>
      </c>
      <c r="H816" s="10" t="s">
        <v>4031</v>
      </c>
      <c r="I816" s="9" t="n">
        <v>45083</v>
      </c>
      <c r="J816" s="9" t="n">
        <v>45083</v>
      </c>
    </row>
    <row r="817" customFormat="false" ht="18.7" hidden="false" customHeight="true" outlineLevel="0" collapsed="false">
      <c r="A817" s="8" t="n">
        <v>816</v>
      </c>
      <c r="B817" s="3" t="s">
        <v>1525</v>
      </c>
      <c r="C817" s="3" t="s">
        <v>1526</v>
      </c>
      <c r="D817" s="3" t="s">
        <v>1527</v>
      </c>
      <c r="E817" s="3" t="s">
        <v>348</v>
      </c>
      <c r="F817" s="1" t="n">
        <v>1</v>
      </c>
      <c r="G817" s="1" t="n">
        <v>0</v>
      </c>
      <c r="H817" s="10" t="s">
        <v>4031</v>
      </c>
      <c r="I817" s="9" t="n">
        <v>45083</v>
      </c>
      <c r="J817" s="9" t="n">
        <v>45083</v>
      </c>
    </row>
    <row r="818" customFormat="false" ht="18.7" hidden="false" customHeight="true" outlineLevel="0" collapsed="false">
      <c r="A818" s="8" t="n">
        <v>817</v>
      </c>
      <c r="B818" s="3" t="s">
        <v>3006</v>
      </c>
      <c r="C818" s="3" t="s">
        <v>3007</v>
      </c>
      <c r="D818" s="3" t="s">
        <v>3008</v>
      </c>
      <c r="E818" s="3" t="s">
        <v>348</v>
      </c>
      <c r="F818" s="1" t="n">
        <v>1</v>
      </c>
      <c r="G818" s="1" t="n">
        <v>0</v>
      </c>
      <c r="H818" s="10" t="s">
        <v>4031</v>
      </c>
      <c r="I818" s="9" t="n">
        <v>45260</v>
      </c>
      <c r="J818" s="9" t="n">
        <v>45260</v>
      </c>
    </row>
    <row r="819" customFormat="false" ht="18.7" hidden="false" customHeight="true" outlineLevel="0" collapsed="false">
      <c r="A819" s="8" t="n">
        <v>818</v>
      </c>
      <c r="B819" s="3" t="s">
        <v>561</v>
      </c>
      <c r="C819" s="3" t="s">
        <v>562</v>
      </c>
      <c r="D819" s="3" t="s">
        <v>563</v>
      </c>
      <c r="E819" s="3" t="s">
        <v>348</v>
      </c>
      <c r="F819" s="1" t="n">
        <v>1</v>
      </c>
      <c r="G819" s="1" t="n">
        <v>0</v>
      </c>
      <c r="H819" s="10" t="s">
        <v>4031</v>
      </c>
      <c r="I819" s="9" t="n">
        <v>44980</v>
      </c>
      <c r="J819" s="9" t="n">
        <v>44980</v>
      </c>
    </row>
    <row r="820" customFormat="false" ht="18.7" hidden="false" customHeight="true" outlineLevel="0" collapsed="false">
      <c r="A820" s="8" t="n">
        <v>819</v>
      </c>
      <c r="B820" s="3" t="s">
        <v>1711</v>
      </c>
      <c r="C820" s="3" t="s">
        <v>1712</v>
      </c>
      <c r="D820" s="3" t="s">
        <v>1713</v>
      </c>
      <c r="E820" s="3" t="s">
        <v>348</v>
      </c>
      <c r="F820" s="1" t="n">
        <v>1</v>
      </c>
      <c r="G820" s="1" t="n">
        <v>0</v>
      </c>
      <c r="H820" s="10" t="s">
        <v>4031</v>
      </c>
      <c r="I820" s="9" t="n">
        <v>45118</v>
      </c>
      <c r="J820" s="9" t="n">
        <v>45118</v>
      </c>
    </row>
    <row r="821" customFormat="false" ht="18.7" hidden="false" customHeight="true" outlineLevel="0" collapsed="false">
      <c r="A821" s="8" t="n">
        <v>820</v>
      </c>
      <c r="B821" s="3" t="s">
        <v>3941</v>
      </c>
      <c r="C821" s="3" t="s">
        <v>3942</v>
      </c>
      <c r="D821" s="3" t="s">
        <v>3943</v>
      </c>
      <c r="E821" s="3" t="s">
        <v>348</v>
      </c>
      <c r="F821" s="1" t="n">
        <v>1</v>
      </c>
      <c r="G821" s="1" t="n">
        <v>0</v>
      </c>
      <c r="H821" s="10" t="s">
        <v>4031</v>
      </c>
      <c r="I821" s="9" t="n">
        <v>45378</v>
      </c>
      <c r="J821" s="9" t="n">
        <v>45378</v>
      </c>
    </row>
    <row r="822" customFormat="false" ht="18.7" hidden="false" customHeight="true" outlineLevel="0" collapsed="false">
      <c r="A822" s="8" t="n">
        <v>821</v>
      </c>
      <c r="B822" s="3" t="s">
        <v>2848</v>
      </c>
      <c r="C822" s="3" t="s">
        <v>2849</v>
      </c>
      <c r="D822" s="3" t="s">
        <v>2850</v>
      </c>
      <c r="E822" s="3" t="s">
        <v>348</v>
      </c>
      <c r="F822" s="1" t="n">
        <v>1</v>
      </c>
      <c r="G822" s="1" t="n">
        <v>0</v>
      </c>
      <c r="H822" s="10" t="s">
        <v>4031</v>
      </c>
      <c r="I822" s="9" t="n">
        <v>45258</v>
      </c>
      <c r="J822" s="9" t="n">
        <v>45258</v>
      </c>
    </row>
    <row r="823" customFormat="false" ht="18.7" hidden="false" customHeight="true" outlineLevel="0" collapsed="false">
      <c r="A823" s="8" t="n">
        <v>822</v>
      </c>
      <c r="B823" s="3" t="s">
        <v>2886</v>
      </c>
      <c r="C823" s="3" t="s">
        <v>2887</v>
      </c>
      <c r="D823" s="3" t="s">
        <v>2888</v>
      </c>
      <c r="E823" s="3" t="s">
        <v>348</v>
      </c>
      <c r="F823" s="1" t="n">
        <v>1</v>
      </c>
      <c r="G823" s="1" t="n">
        <v>1</v>
      </c>
      <c r="H823" s="10" t="s">
        <v>4031</v>
      </c>
      <c r="I823" s="9" t="n">
        <v>45258</v>
      </c>
      <c r="J823" s="9" t="n">
        <v>45258</v>
      </c>
    </row>
    <row r="824" customFormat="false" ht="18.7" hidden="false" customHeight="true" outlineLevel="0" collapsed="false">
      <c r="A824" s="8" t="n">
        <v>823</v>
      </c>
      <c r="B824" s="3" t="s">
        <v>2880</v>
      </c>
      <c r="C824" s="3" t="s">
        <v>2881</v>
      </c>
      <c r="D824" s="3" t="s">
        <v>2882</v>
      </c>
      <c r="E824" s="3" t="s">
        <v>348</v>
      </c>
      <c r="F824" s="1" t="n">
        <v>1</v>
      </c>
      <c r="G824" s="1" t="n">
        <v>1</v>
      </c>
      <c r="H824" s="10" t="s">
        <v>4031</v>
      </c>
      <c r="I824" s="9" t="n">
        <v>45258</v>
      </c>
      <c r="J824" s="9" t="n">
        <v>45258</v>
      </c>
    </row>
    <row r="825" customFormat="false" ht="18.7" hidden="false" customHeight="true" outlineLevel="0" collapsed="false">
      <c r="A825" s="8" t="n">
        <v>824</v>
      </c>
      <c r="B825" s="3" t="s">
        <v>2551</v>
      </c>
      <c r="C825" s="3" t="s">
        <v>2552</v>
      </c>
      <c r="D825" s="3" t="s">
        <v>2553</v>
      </c>
      <c r="E825" s="3" t="s">
        <v>348</v>
      </c>
      <c r="F825" s="1" t="n">
        <v>1</v>
      </c>
      <c r="G825" s="1" t="n">
        <v>0</v>
      </c>
      <c r="H825" s="10" t="s">
        <v>4031</v>
      </c>
      <c r="I825" s="9" t="n">
        <v>45223</v>
      </c>
      <c r="J825" s="9" t="n">
        <v>45223</v>
      </c>
    </row>
    <row r="826" customFormat="false" ht="18.7" hidden="false" customHeight="true" outlineLevel="0" collapsed="false">
      <c r="A826" s="8" t="n">
        <v>825</v>
      </c>
      <c r="B826" s="3" t="s">
        <v>2871</v>
      </c>
      <c r="C826" s="3" t="s">
        <v>2872</v>
      </c>
      <c r="D826" s="3" t="s">
        <v>2873</v>
      </c>
      <c r="E826" s="3" t="s">
        <v>348</v>
      </c>
      <c r="F826" s="1" t="n">
        <v>1</v>
      </c>
      <c r="G826" s="1" t="n">
        <v>0</v>
      </c>
      <c r="H826" s="10" t="s">
        <v>4031</v>
      </c>
      <c r="I826" s="9" t="n">
        <v>45258</v>
      </c>
      <c r="J826" s="9" t="n">
        <v>45258</v>
      </c>
    </row>
    <row r="827" customFormat="false" ht="18.7" hidden="false" customHeight="true" outlineLevel="0" collapsed="false">
      <c r="A827" s="8" t="n">
        <v>826</v>
      </c>
      <c r="B827" s="3" t="s">
        <v>2563</v>
      </c>
      <c r="C827" s="3" t="s">
        <v>2564</v>
      </c>
      <c r="D827" s="3" t="s">
        <v>2565</v>
      </c>
      <c r="E827" s="3" t="s">
        <v>348</v>
      </c>
      <c r="F827" s="1" t="n">
        <v>1</v>
      </c>
      <c r="G827" s="1" t="n">
        <v>1</v>
      </c>
      <c r="H827" s="10" t="s">
        <v>4031</v>
      </c>
      <c r="I827" s="9" t="n">
        <v>45223</v>
      </c>
      <c r="J827" s="9" t="n">
        <v>45223</v>
      </c>
    </row>
    <row r="828" customFormat="false" ht="18.7" hidden="false" customHeight="true" outlineLevel="0" collapsed="false">
      <c r="A828" s="8" t="n">
        <v>827</v>
      </c>
      <c r="B828" s="3" t="s">
        <v>2137</v>
      </c>
      <c r="C828" s="3" t="s">
        <v>2138</v>
      </c>
      <c r="D828" s="3" t="s">
        <v>2139</v>
      </c>
      <c r="E828" s="3" t="s">
        <v>348</v>
      </c>
      <c r="F828" s="1" t="n">
        <v>1</v>
      </c>
      <c r="G828" s="1" t="n">
        <v>0</v>
      </c>
      <c r="H828" s="10" t="s">
        <v>4031</v>
      </c>
      <c r="I828" s="9" t="n">
        <v>45146</v>
      </c>
      <c r="J828" s="9" t="n">
        <v>45146</v>
      </c>
    </row>
    <row r="829" customFormat="false" ht="18.7" hidden="false" customHeight="true" outlineLevel="0" collapsed="false">
      <c r="A829" s="8" t="n">
        <v>828</v>
      </c>
      <c r="B829" s="3" t="s">
        <v>2865</v>
      </c>
      <c r="C829" s="3" t="s">
        <v>2866</v>
      </c>
      <c r="D829" s="3" t="s">
        <v>2867</v>
      </c>
      <c r="E829" s="3" t="s">
        <v>348</v>
      </c>
      <c r="F829" s="1" t="n">
        <v>1</v>
      </c>
      <c r="G829" s="1" t="n">
        <v>1</v>
      </c>
      <c r="H829" s="10" t="s">
        <v>4031</v>
      </c>
      <c r="I829" s="9" t="n">
        <v>45258</v>
      </c>
      <c r="J829" s="9" t="n">
        <v>45258</v>
      </c>
    </row>
    <row r="830" customFormat="false" ht="18.7" hidden="false" customHeight="true" outlineLevel="0" collapsed="false">
      <c r="A830" s="8" t="n">
        <v>829</v>
      </c>
      <c r="B830" s="3" t="s">
        <v>1430</v>
      </c>
      <c r="C830" s="3" t="s">
        <v>1431</v>
      </c>
      <c r="D830" s="3" t="s">
        <v>1432</v>
      </c>
      <c r="E830" s="3" t="s">
        <v>348</v>
      </c>
      <c r="F830" s="1" t="n">
        <v>1</v>
      </c>
      <c r="G830" s="1" t="n">
        <v>0</v>
      </c>
      <c r="H830" s="10" t="s">
        <v>4031</v>
      </c>
      <c r="I830" s="9" t="n">
        <v>45083</v>
      </c>
      <c r="J830" s="9" t="n">
        <v>45083</v>
      </c>
    </row>
    <row r="831" customFormat="false" ht="18.7" hidden="false" customHeight="true" outlineLevel="0" collapsed="false">
      <c r="A831" s="8" t="n">
        <v>830</v>
      </c>
      <c r="B831" s="3" t="s">
        <v>742</v>
      </c>
      <c r="C831" s="3" t="s">
        <v>743</v>
      </c>
      <c r="D831" s="3" t="s">
        <v>744</v>
      </c>
      <c r="E831" s="3" t="s">
        <v>348</v>
      </c>
      <c r="F831" s="1" t="n">
        <v>2</v>
      </c>
      <c r="G831" s="1" t="n">
        <v>0</v>
      </c>
      <c r="H831" s="10" t="s">
        <v>4031</v>
      </c>
      <c r="I831" s="9" t="n">
        <v>45000</v>
      </c>
      <c r="J831" s="9" t="n">
        <v>45176</v>
      </c>
    </row>
    <row r="832" customFormat="false" ht="18.7" hidden="false" customHeight="true" outlineLevel="0" collapsed="false">
      <c r="A832" s="8" t="n">
        <v>831</v>
      </c>
      <c r="B832" s="3" t="s">
        <v>2632</v>
      </c>
      <c r="C832" s="3" t="s">
        <v>2633</v>
      </c>
      <c r="D832" s="3" t="s">
        <v>2634</v>
      </c>
      <c r="E832" s="3" t="s">
        <v>348</v>
      </c>
      <c r="F832" s="1" t="n">
        <v>1</v>
      </c>
      <c r="G832" s="1" t="n">
        <v>1</v>
      </c>
      <c r="H832" s="10" t="s">
        <v>4031</v>
      </c>
      <c r="I832" s="9" t="n">
        <v>45223</v>
      </c>
      <c r="J832" s="9" t="n">
        <v>45223</v>
      </c>
    </row>
    <row r="833" customFormat="false" ht="18.7" hidden="false" customHeight="true" outlineLevel="0" collapsed="false">
      <c r="A833" s="8" t="n">
        <v>832</v>
      </c>
      <c r="B833" s="3" t="s">
        <v>2889</v>
      </c>
      <c r="C833" s="3" t="s">
        <v>2890</v>
      </c>
      <c r="D833" s="3" t="s">
        <v>2891</v>
      </c>
      <c r="E833" s="3" t="s">
        <v>348</v>
      </c>
      <c r="F833" s="1" t="n">
        <v>1</v>
      </c>
      <c r="G833" s="1" t="n">
        <v>0</v>
      </c>
      <c r="H833" s="10" t="s">
        <v>4031</v>
      </c>
      <c r="I833" s="9" t="n">
        <v>45258</v>
      </c>
      <c r="J833" s="9" t="n">
        <v>45258</v>
      </c>
    </row>
    <row r="834" customFormat="false" ht="18.7" hidden="false" customHeight="true" outlineLevel="0" collapsed="false">
      <c r="A834" s="8" t="n">
        <v>833</v>
      </c>
      <c r="B834" s="3" t="s">
        <v>345</v>
      </c>
      <c r="C834" s="3" t="s">
        <v>346</v>
      </c>
      <c r="D834" s="3" t="s">
        <v>347</v>
      </c>
      <c r="E834" s="3" t="s">
        <v>348</v>
      </c>
      <c r="F834" s="1" t="n">
        <v>2</v>
      </c>
      <c r="G834" s="1" t="n">
        <v>0</v>
      </c>
      <c r="H834" s="10" t="s">
        <v>4031</v>
      </c>
      <c r="I834" s="9" t="n">
        <v>44960</v>
      </c>
      <c r="J834" s="9" t="n">
        <v>45033</v>
      </c>
    </row>
    <row r="835" customFormat="false" ht="18.7" hidden="false" customHeight="true" outlineLevel="0" collapsed="false">
      <c r="A835" s="8" t="n">
        <v>834</v>
      </c>
      <c r="B835" s="3" t="s">
        <v>2146</v>
      </c>
      <c r="C835" s="3" t="s">
        <v>2147</v>
      </c>
      <c r="D835" s="3" t="s">
        <v>2148</v>
      </c>
      <c r="E835" s="3" t="s">
        <v>348</v>
      </c>
      <c r="F835" s="1" t="n">
        <v>2</v>
      </c>
      <c r="G835" s="1" t="n">
        <v>0</v>
      </c>
      <c r="H835" s="10" t="s">
        <v>4031</v>
      </c>
      <c r="I835" s="9" t="n">
        <v>45146</v>
      </c>
      <c r="J835" s="9" t="n">
        <v>45166</v>
      </c>
    </row>
    <row r="836" customFormat="false" ht="18.7" hidden="false" customHeight="true" outlineLevel="0" collapsed="false">
      <c r="A836" s="8" t="n">
        <v>835</v>
      </c>
      <c r="B836" s="3" t="s">
        <v>3047</v>
      </c>
      <c r="C836" s="3" t="s">
        <v>3048</v>
      </c>
      <c r="D836" s="3" t="s">
        <v>3049</v>
      </c>
      <c r="E836" s="3" t="s">
        <v>348</v>
      </c>
      <c r="F836" s="1" t="n">
        <v>1</v>
      </c>
      <c r="G836" s="1" t="n">
        <v>1</v>
      </c>
      <c r="H836" s="10" t="s">
        <v>4031</v>
      </c>
      <c r="I836" s="9" t="n">
        <v>45265</v>
      </c>
      <c r="J836" s="9" t="n">
        <v>45265</v>
      </c>
    </row>
    <row r="837" customFormat="false" ht="18.7" hidden="false" customHeight="true" outlineLevel="0" collapsed="false">
      <c r="A837" s="8" t="n">
        <v>836</v>
      </c>
      <c r="B837" s="3" t="s">
        <v>1845</v>
      </c>
      <c r="C837" s="3" t="s">
        <v>1846</v>
      </c>
      <c r="D837" s="3" t="s">
        <v>1847</v>
      </c>
      <c r="E837" s="3" t="s">
        <v>348</v>
      </c>
      <c r="F837" s="1" t="n">
        <v>1</v>
      </c>
      <c r="G837" s="1" t="n">
        <v>0</v>
      </c>
      <c r="H837" s="10" t="s">
        <v>4031</v>
      </c>
      <c r="I837" s="9" t="n">
        <v>45120</v>
      </c>
      <c r="J837" s="9" t="n">
        <v>45120</v>
      </c>
    </row>
    <row r="838" customFormat="false" ht="18.7" hidden="false" customHeight="true" outlineLevel="0" collapsed="false">
      <c r="A838" s="8" t="n">
        <v>837</v>
      </c>
      <c r="B838" s="3" t="s">
        <v>1851</v>
      </c>
      <c r="C838" s="3" t="s">
        <v>1852</v>
      </c>
      <c r="D838" s="3" t="s">
        <v>1853</v>
      </c>
      <c r="E838" s="3" t="s">
        <v>348</v>
      </c>
      <c r="F838" s="1" t="n">
        <v>1</v>
      </c>
      <c r="G838" s="1" t="n">
        <v>0</v>
      </c>
      <c r="H838" s="10" t="s">
        <v>4031</v>
      </c>
      <c r="I838" s="9" t="n">
        <v>45120</v>
      </c>
      <c r="J838" s="9" t="n">
        <v>45120</v>
      </c>
    </row>
    <row r="839" customFormat="false" ht="18.7" hidden="false" customHeight="true" outlineLevel="0" collapsed="false">
      <c r="A839" s="8" t="n">
        <v>838</v>
      </c>
      <c r="B839" s="3" t="s">
        <v>1531</v>
      </c>
      <c r="C839" s="3" t="s">
        <v>1532</v>
      </c>
      <c r="D839" s="3" t="s">
        <v>1533</v>
      </c>
      <c r="E839" s="3" t="s">
        <v>348</v>
      </c>
      <c r="F839" s="1" t="n">
        <v>1</v>
      </c>
      <c r="G839" s="1" t="n">
        <v>1</v>
      </c>
      <c r="H839" s="10" t="s">
        <v>4031</v>
      </c>
      <c r="I839" s="9" t="n">
        <v>45083</v>
      </c>
      <c r="J839" s="9" t="n">
        <v>45083</v>
      </c>
    </row>
    <row r="840" customFormat="false" ht="18.7" hidden="false" customHeight="true" outlineLevel="0" collapsed="false">
      <c r="A840" s="8" t="n">
        <v>839</v>
      </c>
      <c r="B840" s="3" t="s">
        <v>2892</v>
      </c>
      <c r="C840" s="3" t="s">
        <v>2893</v>
      </c>
      <c r="D840" s="3" t="s">
        <v>2894</v>
      </c>
      <c r="E840" s="3" t="s">
        <v>348</v>
      </c>
      <c r="F840" s="1" t="n">
        <v>1</v>
      </c>
      <c r="G840" s="1" t="n">
        <v>0</v>
      </c>
      <c r="H840" s="10" t="s">
        <v>4031</v>
      </c>
      <c r="I840" s="9" t="n">
        <v>45258</v>
      </c>
      <c r="J840" s="9" t="n">
        <v>45258</v>
      </c>
    </row>
    <row r="841" customFormat="false" ht="18.7" hidden="false" customHeight="true" outlineLevel="0" collapsed="false">
      <c r="A841" s="8" t="n">
        <v>840</v>
      </c>
      <c r="B841" s="3" t="s">
        <v>1440</v>
      </c>
      <c r="C841" s="3" t="s">
        <v>1441</v>
      </c>
      <c r="D841" s="3" t="s">
        <v>1442</v>
      </c>
      <c r="E841" s="3" t="s">
        <v>348</v>
      </c>
      <c r="F841" s="1" t="n">
        <v>1</v>
      </c>
      <c r="G841" s="1" t="n">
        <v>0</v>
      </c>
      <c r="H841" s="10" t="s">
        <v>4031</v>
      </c>
      <c r="I841" s="9" t="n">
        <v>45083</v>
      </c>
      <c r="J841" s="9" t="n">
        <v>45083</v>
      </c>
    </row>
    <row r="842" customFormat="false" ht="18.7" hidden="false" customHeight="true" outlineLevel="0" collapsed="false">
      <c r="A842" s="8" t="n">
        <v>841</v>
      </c>
      <c r="B842" s="3" t="s">
        <v>1537</v>
      </c>
      <c r="C842" s="3" t="s">
        <v>1538</v>
      </c>
      <c r="D842" s="3" t="s">
        <v>1539</v>
      </c>
      <c r="E842" s="3" t="s">
        <v>332</v>
      </c>
      <c r="F842" s="1" t="n">
        <v>1</v>
      </c>
      <c r="G842" s="1" t="n">
        <v>0</v>
      </c>
      <c r="H842" s="10" t="s">
        <v>4031</v>
      </c>
      <c r="I842" s="9" t="n">
        <v>45083</v>
      </c>
      <c r="J842" s="9" t="n">
        <v>45083</v>
      </c>
    </row>
    <row r="843" customFormat="false" ht="18.7" hidden="false" customHeight="true" outlineLevel="0" collapsed="false">
      <c r="A843" s="8" t="n">
        <v>842</v>
      </c>
      <c r="B843" s="3" t="s">
        <v>3003</v>
      </c>
      <c r="C843" s="3" t="s">
        <v>3004</v>
      </c>
      <c r="D843" s="3" t="s">
        <v>3005</v>
      </c>
      <c r="E843" s="3" t="s">
        <v>332</v>
      </c>
      <c r="F843" s="1" t="n">
        <v>1</v>
      </c>
      <c r="G843" s="1" t="n">
        <v>0</v>
      </c>
      <c r="H843" s="10" t="s">
        <v>4031</v>
      </c>
      <c r="I843" s="9" t="n">
        <v>45260</v>
      </c>
      <c r="J843" s="9" t="n">
        <v>45260</v>
      </c>
    </row>
    <row r="844" customFormat="false" ht="18.7" hidden="false" customHeight="true" outlineLevel="0" collapsed="false">
      <c r="A844" s="8" t="n">
        <v>843</v>
      </c>
      <c r="B844" s="3" t="s">
        <v>3534</v>
      </c>
      <c r="C844" s="3" t="s">
        <v>3535</v>
      </c>
      <c r="D844" s="3" t="s">
        <v>3536</v>
      </c>
      <c r="E844" s="3" t="s">
        <v>332</v>
      </c>
      <c r="F844" s="1" t="n">
        <v>1</v>
      </c>
      <c r="G844" s="1" t="n">
        <v>0</v>
      </c>
      <c r="H844" s="10" t="s">
        <v>4031</v>
      </c>
      <c r="I844" s="9" t="n">
        <v>45321</v>
      </c>
      <c r="J844" s="9" t="n">
        <v>45321</v>
      </c>
    </row>
    <row r="845" customFormat="false" ht="18.7" hidden="false" customHeight="true" outlineLevel="0" collapsed="false">
      <c r="A845" s="8" t="n">
        <v>844</v>
      </c>
      <c r="B845" s="3" t="s">
        <v>3537</v>
      </c>
      <c r="C845" s="3" t="s">
        <v>3538</v>
      </c>
      <c r="D845" s="3" t="s">
        <v>3539</v>
      </c>
      <c r="E845" s="3" t="s">
        <v>332</v>
      </c>
      <c r="F845" s="1" t="n">
        <v>1</v>
      </c>
      <c r="G845" s="1" t="n">
        <v>0</v>
      </c>
      <c r="H845" s="10" t="s">
        <v>4031</v>
      </c>
      <c r="I845" s="9" t="n">
        <v>45321</v>
      </c>
      <c r="J845" s="9" t="n">
        <v>45321</v>
      </c>
    </row>
    <row r="846" customFormat="false" ht="18.7" hidden="false" customHeight="true" outlineLevel="0" collapsed="false">
      <c r="A846" s="8" t="n">
        <v>845</v>
      </c>
      <c r="B846" s="3" t="s">
        <v>2644</v>
      </c>
      <c r="C846" s="3" t="s">
        <v>2042</v>
      </c>
      <c r="D846" s="3" t="s">
        <v>2645</v>
      </c>
      <c r="E846" s="3" t="s">
        <v>332</v>
      </c>
      <c r="F846" s="1" t="n">
        <v>1</v>
      </c>
      <c r="G846" s="1" t="n">
        <v>0</v>
      </c>
      <c r="H846" s="10" t="s">
        <v>4031</v>
      </c>
      <c r="I846" s="9" t="n">
        <v>45223</v>
      </c>
      <c r="J846" s="9" t="n">
        <v>45223</v>
      </c>
    </row>
    <row r="847" customFormat="false" ht="18.7" hidden="false" customHeight="true" outlineLevel="0" collapsed="false">
      <c r="A847" s="8" t="n">
        <v>846</v>
      </c>
      <c r="B847" s="3" t="s">
        <v>1998</v>
      </c>
      <c r="C847" s="3" t="s">
        <v>1999</v>
      </c>
      <c r="D847" s="3" t="s">
        <v>2000</v>
      </c>
      <c r="E847" s="3" t="s">
        <v>332</v>
      </c>
      <c r="F847" s="1" t="n">
        <v>2</v>
      </c>
      <c r="G847" s="1" t="n">
        <v>0</v>
      </c>
      <c r="H847" s="10" t="s">
        <v>4031</v>
      </c>
      <c r="I847" s="9" t="n">
        <v>45120</v>
      </c>
      <c r="J847" s="9" t="n">
        <v>45215</v>
      </c>
    </row>
    <row r="848" customFormat="false" ht="18.7" hidden="false" customHeight="true" outlineLevel="0" collapsed="false">
      <c r="A848" s="8" t="n">
        <v>847</v>
      </c>
      <c r="B848" s="3" t="s">
        <v>1135</v>
      </c>
      <c r="C848" s="3" t="s">
        <v>1136</v>
      </c>
      <c r="D848" s="3" t="s">
        <v>1137</v>
      </c>
      <c r="E848" s="3" t="s">
        <v>332</v>
      </c>
      <c r="F848" s="1" t="n">
        <v>2</v>
      </c>
      <c r="G848" s="1" t="n">
        <v>0</v>
      </c>
      <c r="H848" s="10" t="s">
        <v>4031</v>
      </c>
      <c r="I848" s="9" t="n">
        <v>45048</v>
      </c>
      <c r="J848" s="9" t="n">
        <v>45118</v>
      </c>
    </row>
    <row r="849" customFormat="false" ht="18.7" hidden="false" customHeight="true" outlineLevel="0" collapsed="false">
      <c r="A849" s="8" t="n">
        <v>848</v>
      </c>
      <c r="B849" s="3" t="s">
        <v>2898</v>
      </c>
      <c r="C849" s="3" t="s">
        <v>2899</v>
      </c>
      <c r="D849" s="3" t="s">
        <v>2900</v>
      </c>
      <c r="E849" s="3" t="s">
        <v>332</v>
      </c>
      <c r="F849" s="1" t="n">
        <v>1</v>
      </c>
      <c r="G849" s="1" t="n">
        <v>0</v>
      </c>
      <c r="H849" s="10" t="s">
        <v>4031</v>
      </c>
      <c r="I849" s="9" t="n">
        <v>45258</v>
      </c>
      <c r="J849" s="9" t="n">
        <v>45258</v>
      </c>
    </row>
    <row r="850" customFormat="false" ht="18.7" hidden="false" customHeight="true" outlineLevel="0" collapsed="false">
      <c r="A850" s="8" t="n">
        <v>849</v>
      </c>
      <c r="B850" s="3" t="s">
        <v>1699</v>
      </c>
      <c r="C850" s="3" t="s">
        <v>1700</v>
      </c>
      <c r="D850" s="3" t="s">
        <v>1701</v>
      </c>
      <c r="E850" s="3" t="s">
        <v>332</v>
      </c>
      <c r="F850" s="1" t="n">
        <v>1</v>
      </c>
      <c r="G850" s="1" t="n">
        <v>0</v>
      </c>
      <c r="H850" s="10" t="s">
        <v>4031</v>
      </c>
      <c r="I850" s="9" t="n">
        <v>45118</v>
      </c>
      <c r="J850" s="9" t="n">
        <v>45118</v>
      </c>
    </row>
    <row r="851" customFormat="false" ht="18.7" hidden="false" customHeight="true" outlineLevel="0" collapsed="false">
      <c r="A851" s="8" t="n">
        <v>850</v>
      </c>
      <c r="B851" s="3" t="s">
        <v>3929</v>
      </c>
      <c r="C851" s="3" t="s">
        <v>3930</v>
      </c>
      <c r="D851" s="3" t="s">
        <v>3931</v>
      </c>
      <c r="E851" s="3" t="s">
        <v>332</v>
      </c>
      <c r="F851" s="1" t="n">
        <v>1</v>
      </c>
      <c r="G851" s="1" t="n">
        <v>0</v>
      </c>
      <c r="H851" s="10" t="s">
        <v>4031</v>
      </c>
      <c r="I851" s="9" t="n">
        <v>45376</v>
      </c>
      <c r="J851" s="9" t="n">
        <v>45376</v>
      </c>
    </row>
    <row r="852" customFormat="false" ht="18.7" hidden="false" customHeight="true" outlineLevel="0" collapsed="false">
      <c r="A852" s="8" t="n">
        <v>851</v>
      </c>
      <c r="B852" s="3" t="s">
        <v>1473</v>
      </c>
      <c r="C852" s="3" t="s">
        <v>1474</v>
      </c>
      <c r="D852" s="3" t="s">
        <v>1475</v>
      </c>
      <c r="E852" s="3" t="s">
        <v>332</v>
      </c>
      <c r="F852" s="1" t="n">
        <v>1</v>
      </c>
      <c r="G852" s="1" t="n">
        <v>1</v>
      </c>
      <c r="H852" s="10" t="s">
        <v>4031</v>
      </c>
      <c r="I852" s="9" t="n">
        <v>45083</v>
      </c>
      <c r="J852" s="9" t="n">
        <v>45083</v>
      </c>
    </row>
    <row r="853" customFormat="false" ht="18.7" hidden="false" customHeight="true" outlineLevel="0" collapsed="false">
      <c r="A853" s="8" t="n">
        <v>852</v>
      </c>
      <c r="B853" s="3" t="s">
        <v>1657</v>
      </c>
      <c r="C853" s="3" t="s">
        <v>1658</v>
      </c>
      <c r="D853" s="3" t="s">
        <v>1659</v>
      </c>
      <c r="E853" s="3" t="s">
        <v>332</v>
      </c>
      <c r="F853" s="1" t="n">
        <v>2</v>
      </c>
      <c r="G853" s="1" t="n">
        <v>0</v>
      </c>
      <c r="H853" s="10" t="s">
        <v>4031</v>
      </c>
      <c r="I853" s="9" t="n">
        <v>45105</v>
      </c>
      <c r="J853" s="9" t="n">
        <v>45145</v>
      </c>
    </row>
    <row r="854" customFormat="false" ht="18.7" hidden="false" customHeight="true" outlineLevel="0" collapsed="false">
      <c r="A854" s="8" t="n">
        <v>853</v>
      </c>
      <c r="B854" s="3" t="s">
        <v>1418</v>
      </c>
      <c r="C854" s="3" t="s">
        <v>1419</v>
      </c>
      <c r="D854" s="3" t="s">
        <v>1420</v>
      </c>
      <c r="E854" s="3" t="s">
        <v>332</v>
      </c>
      <c r="F854" s="1" t="n">
        <v>1</v>
      </c>
      <c r="G854" s="1" t="n">
        <v>1</v>
      </c>
      <c r="H854" s="10" t="s">
        <v>4031</v>
      </c>
      <c r="I854" s="9" t="n">
        <v>45083</v>
      </c>
      <c r="J854" s="9" t="n">
        <v>45083</v>
      </c>
    </row>
    <row r="855" customFormat="false" ht="18.7" hidden="false" customHeight="true" outlineLevel="0" collapsed="false">
      <c r="A855" s="8" t="n">
        <v>854</v>
      </c>
      <c r="B855" s="3" t="s">
        <v>3872</v>
      </c>
      <c r="C855" s="3" t="s">
        <v>3873</v>
      </c>
      <c r="D855" s="3" t="s">
        <v>3874</v>
      </c>
      <c r="E855" s="3" t="s">
        <v>332</v>
      </c>
      <c r="F855" s="1" t="n">
        <v>1</v>
      </c>
      <c r="G855" s="1" t="n">
        <v>0</v>
      </c>
      <c r="H855" s="10" t="s">
        <v>4031</v>
      </c>
      <c r="I855" s="9" t="n">
        <v>45358</v>
      </c>
      <c r="J855" s="9" t="n">
        <v>45358</v>
      </c>
    </row>
    <row r="856" customFormat="false" ht="18.7" hidden="false" customHeight="true" outlineLevel="0" collapsed="false">
      <c r="A856" s="8" t="n">
        <v>855</v>
      </c>
      <c r="B856" s="3" t="s">
        <v>1780</v>
      </c>
      <c r="C856" s="3" t="s">
        <v>1781</v>
      </c>
      <c r="D856" s="3" t="s">
        <v>1782</v>
      </c>
      <c r="E856" s="3" t="s">
        <v>332</v>
      </c>
      <c r="F856" s="1" t="n">
        <v>1</v>
      </c>
      <c r="G856" s="1" t="n">
        <v>1</v>
      </c>
      <c r="H856" s="10" t="s">
        <v>4031</v>
      </c>
      <c r="I856" s="9" t="n">
        <v>45118</v>
      </c>
      <c r="J856" s="9" t="n">
        <v>45118</v>
      </c>
    </row>
    <row r="857" customFormat="false" ht="18.7" hidden="false" customHeight="true" outlineLevel="0" collapsed="false">
      <c r="A857" s="8" t="n">
        <v>856</v>
      </c>
      <c r="B857" s="3" t="s">
        <v>2931</v>
      </c>
      <c r="C857" s="3" t="s">
        <v>2932</v>
      </c>
      <c r="D857" s="3" t="s">
        <v>2933</v>
      </c>
      <c r="E857" s="3" t="s">
        <v>332</v>
      </c>
      <c r="F857" s="1" t="n">
        <v>1</v>
      </c>
      <c r="G857" s="1" t="n">
        <v>0</v>
      </c>
      <c r="H857" s="10" t="s">
        <v>4031</v>
      </c>
      <c r="I857" s="9" t="n">
        <v>45258</v>
      </c>
      <c r="J857" s="9" t="n">
        <v>45258</v>
      </c>
    </row>
    <row r="858" customFormat="false" ht="18.7" hidden="false" customHeight="true" outlineLevel="0" collapsed="false">
      <c r="A858" s="8" t="n">
        <v>857</v>
      </c>
      <c r="B858" s="3" t="s">
        <v>2080</v>
      </c>
      <c r="C858" s="3" t="s">
        <v>2081</v>
      </c>
      <c r="D858" s="3" t="s">
        <v>2082</v>
      </c>
      <c r="E858" s="3" t="s">
        <v>332</v>
      </c>
      <c r="F858" s="1" t="n">
        <v>3</v>
      </c>
      <c r="G858" s="1" t="n">
        <v>0</v>
      </c>
      <c r="H858" s="10" t="s">
        <v>4031</v>
      </c>
      <c r="I858" s="9" t="n">
        <v>45134</v>
      </c>
      <c r="J858" s="9" t="n">
        <v>45288</v>
      </c>
    </row>
    <row r="859" customFormat="false" ht="18.7" hidden="false" customHeight="true" outlineLevel="0" collapsed="false">
      <c r="A859" s="8" t="n">
        <v>858</v>
      </c>
      <c r="B859" s="3" t="s">
        <v>2854</v>
      </c>
      <c r="C859" s="3" t="s">
        <v>2855</v>
      </c>
      <c r="D859" s="3" t="s">
        <v>2856</v>
      </c>
      <c r="E859" s="3" t="s">
        <v>332</v>
      </c>
      <c r="F859" s="1" t="n">
        <v>1</v>
      </c>
      <c r="G859" s="1" t="n">
        <v>1</v>
      </c>
      <c r="H859" s="10" t="s">
        <v>4031</v>
      </c>
      <c r="I859" s="9" t="n">
        <v>45258</v>
      </c>
      <c r="J859" s="9" t="n">
        <v>45258</v>
      </c>
    </row>
    <row r="860" customFormat="false" ht="18.7" hidden="false" customHeight="true" outlineLevel="0" collapsed="false">
      <c r="A860" s="8" t="n">
        <v>859</v>
      </c>
      <c r="B860" s="3" t="s">
        <v>1376</v>
      </c>
      <c r="C860" s="3" t="s">
        <v>1377</v>
      </c>
      <c r="D860" s="3" t="s">
        <v>1378</v>
      </c>
      <c r="E860" s="3" t="s">
        <v>332</v>
      </c>
      <c r="F860" s="1" t="n">
        <v>2</v>
      </c>
      <c r="G860" s="1" t="n">
        <v>0</v>
      </c>
      <c r="H860" s="10" t="s">
        <v>4031</v>
      </c>
      <c r="I860" s="9" t="n">
        <v>45079</v>
      </c>
      <c r="J860" s="9" t="n">
        <v>45103</v>
      </c>
    </row>
    <row r="861" customFormat="false" ht="18.7" hidden="false" customHeight="true" outlineLevel="0" collapsed="false">
      <c r="A861" s="8" t="n">
        <v>860</v>
      </c>
      <c r="B861" s="3" t="s">
        <v>1123</v>
      </c>
      <c r="C861" s="3" t="s">
        <v>1124</v>
      </c>
      <c r="D861" s="3" t="s">
        <v>1125</v>
      </c>
      <c r="E861" s="3" t="s">
        <v>332</v>
      </c>
      <c r="F861" s="1" t="n">
        <v>3</v>
      </c>
      <c r="G861" s="1" t="n">
        <v>0</v>
      </c>
      <c r="H861" s="10" t="s">
        <v>4031</v>
      </c>
      <c r="I861" s="9" t="n">
        <v>45048</v>
      </c>
      <c r="J861" s="9" t="n">
        <v>45103</v>
      </c>
    </row>
    <row r="862" customFormat="false" ht="18.7" hidden="false" customHeight="true" outlineLevel="0" collapsed="false">
      <c r="A862" s="8" t="n">
        <v>861</v>
      </c>
      <c r="B862" s="3" t="s">
        <v>3465</v>
      </c>
      <c r="C862" s="3" t="s">
        <v>3466</v>
      </c>
      <c r="D862" s="3" t="s">
        <v>3467</v>
      </c>
      <c r="E862" s="3" t="s">
        <v>332</v>
      </c>
      <c r="F862" s="1" t="n">
        <v>2</v>
      </c>
      <c r="G862" s="1" t="n">
        <v>2</v>
      </c>
      <c r="H862" s="10" t="s">
        <v>4031</v>
      </c>
      <c r="I862" s="9" t="n">
        <v>45310</v>
      </c>
      <c r="J862" s="9" t="n">
        <v>45376</v>
      </c>
    </row>
    <row r="863" customFormat="false" ht="18.7" hidden="false" customHeight="true" outlineLevel="0" collapsed="false">
      <c r="A863" s="8" t="n">
        <v>862</v>
      </c>
      <c r="B863" s="3" t="s">
        <v>540</v>
      </c>
      <c r="C863" s="3" t="s">
        <v>541</v>
      </c>
      <c r="D863" s="3" t="s">
        <v>542</v>
      </c>
      <c r="E863" s="3" t="s">
        <v>332</v>
      </c>
      <c r="F863" s="1" t="n">
        <v>1</v>
      </c>
      <c r="G863" s="1" t="n">
        <v>0</v>
      </c>
      <c r="H863" s="10" t="s">
        <v>4031</v>
      </c>
      <c r="I863" s="9" t="n">
        <v>44980</v>
      </c>
      <c r="J863" s="9" t="n">
        <v>44980</v>
      </c>
    </row>
    <row r="864" customFormat="false" ht="18.7" hidden="false" customHeight="true" outlineLevel="0" collapsed="false">
      <c r="A864" s="8" t="n">
        <v>863</v>
      </c>
      <c r="B864" s="3" t="s">
        <v>1854</v>
      </c>
      <c r="C864" s="3" t="s">
        <v>1855</v>
      </c>
      <c r="D864" s="3" t="s">
        <v>1856</v>
      </c>
      <c r="E864" s="3" t="s">
        <v>332</v>
      </c>
      <c r="F864" s="1" t="n">
        <v>1</v>
      </c>
      <c r="G864" s="1" t="n">
        <v>0</v>
      </c>
      <c r="H864" s="10" t="s">
        <v>4031</v>
      </c>
      <c r="I864" s="9" t="n">
        <v>45120</v>
      </c>
      <c r="J864" s="9" t="n">
        <v>45120</v>
      </c>
    </row>
    <row r="865" customFormat="false" ht="18.7" hidden="false" customHeight="true" outlineLevel="0" collapsed="false">
      <c r="A865" s="8" t="n">
        <v>864</v>
      </c>
      <c r="B865" s="3" t="s">
        <v>2335</v>
      </c>
      <c r="C865" s="3" t="s">
        <v>2336</v>
      </c>
      <c r="D865" s="3" t="s">
        <v>2337</v>
      </c>
      <c r="E865" s="3" t="s">
        <v>332</v>
      </c>
      <c r="F865" s="1" t="n">
        <v>1</v>
      </c>
      <c r="G865" s="1" t="n">
        <v>0</v>
      </c>
      <c r="H865" s="10" t="s">
        <v>4031</v>
      </c>
      <c r="I865" s="9" t="n">
        <v>45160</v>
      </c>
      <c r="J865" s="9" t="n">
        <v>45160</v>
      </c>
    </row>
    <row r="866" customFormat="false" ht="18.7" hidden="false" customHeight="true" outlineLevel="0" collapsed="false">
      <c r="A866" s="8" t="n">
        <v>865</v>
      </c>
      <c r="B866" s="3" t="s">
        <v>2455</v>
      </c>
      <c r="C866" s="3" t="s">
        <v>2456</v>
      </c>
      <c r="D866" s="3" t="s">
        <v>2457</v>
      </c>
      <c r="E866" s="3" t="s">
        <v>332</v>
      </c>
      <c r="F866" s="1" t="n">
        <v>3</v>
      </c>
      <c r="G866" s="1" t="n">
        <v>0</v>
      </c>
      <c r="H866" s="10" t="s">
        <v>4031</v>
      </c>
      <c r="I866" s="9" t="n">
        <v>45203</v>
      </c>
      <c r="J866" s="9" t="n">
        <v>45274</v>
      </c>
    </row>
    <row r="867" customFormat="false" ht="18.7" hidden="false" customHeight="true" outlineLevel="0" collapsed="false">
      <c r="A867" s="8" t="n">
        <v>866</v>
      </c>
      <c r="B867" s="3" t="s">
        <v>2359</v>
      </c>
      <c r="C867" s="3" t="s">
        <v>2360</v>
      </c>
      <c r="D867" s="3" t="s">
        <v>2361</v>
      </c>
      <c r="E867" s="3" t="s">
        <v>332</v>
      </c>
      <c r="F867" s="1" t="n">
        <v>2</v>
      </c>
      <c r="G867" s="1" t="n">
        <v>0</v>
      </c>
      <c r="H867" s="10" t="s">
        <v>4031</v>
      </c>
      <c r="I867" s="9" t="n">
        <v>45161</v>
      </c>
      <c r="J867" s="9" t="n">
        <v>45258</v>
      </c>
    </row>
    <row r="868" customFormat="false" ht="18.7" hidden="false" customHeight="true" outlineLevel="0" collapsed="false">
      <c r="A868" s="8" t="n">
        <v>867</v>
      </c>
      <c r="B868" s="3" t="s">
        <v>555</v>
      </c>
      <c r="C868" s="3" t="s">
        <v>556</v>
      </c>
      <c r="D868" s="3" t="s">
        <v>557</v>
      </c>
      <c r="E868" s="3" t="s">
        <v>332</v>
      </c>
      <c r="F868" s="1" t="n">
        <v>1</v>
      </c>
      <c r="G868" s="1" t="n">
        <v>0</v>
      </c>
      <c r="H868" s="10" t="s">
        <v>4031</v>
      </c>
      <c r="I868" s="9" t="n">
        <v>44980</v>
      </c>
      <c r="J868" s="9" t="n">
        <v>44980</v>
      </c>
    </row>
    <row r="869" customFormat="false" ht="18.7" hidden="false" customHeight="true" outlineLevel="0" collapsed="false">
      <c r="A869" s="8" t="n">
        <v>868</v>
      </c>
      <c r="B869" s="3" t="s">
        <v>350</v>
      </c>
      <c r="C869" s="3" t="s">
        <v>351</v>
      </c>
      <c r="D869" s="3" t="s">
        <v>352</v>
      </c>
      <c r="E869" s="3" t="s">
        <v>332</v>
      </c>
      <c r="F869" s="1" t="n">
        <v>3</v>
      </c>
      <c r="G869" s="1" t="n">
        <v>0</v>
      </c>
      <c r="H869" s="10" t="s">
        <v>4031</v>
      </c>
      <c r="I869" s="9" t="n">
        <v>44960</v>
      </c>
      <c r="J869" s="9" t="n">
        <v>45019</v>
      </c>
    </row>
    <row r="870" customFormat="false" ht="18.7" hidden="false" customHeight="true" outlineLevel="0" collapsed="false">
      <c r="A870" s="8" t="n">
        <v>869</v>
      </c>
      <c r="B870" s="3" t="s">
        <v>2658</v>
      </c>
      <c r="C870" s="3" t="s">
        <v>351</v>
      </c>
      <c r="D870" s="3" t="s">
        <v>2659</v>
      </c>
      <c r="E870" s="3" t="s">
        <v>332</v>
      </c>
      <c r="F870" s="1" t="n">
        <v>1</v>
      </c>
      <c r="G870" s="1" t="n">
        <v>0</v>
      </c>
      <c r="H870" s="10" t="s">
        <v>4031</v>
      </c>
      <c r="I870" s="9" t="n">
        <v>45223</v>
      </c>
      <c r="J870" s="9" t="n">
        <v>45223</v>
      </c>
    </row>
    <row r="871" customFormat="false" ht="18.7" hidden="false" customHeight="true" outlineLevel="0" collapsed="false">
      <c r="A871" s="8" t="n">
        <v>870</v>
      </c>
      <c r="B871" s="3" t="s">
        <v>3763</v>
      </c>
      <c r="C871" s="3" t="s">
        <v>3764</v>
      </c>
      <c r="D871" s="3" t="s">
        <v>3765</v>
      </c>
      <c r="E871" s="3" t="s">
        <v>332</v>
      </c>
      <c r="F871" s="1" t="n">
        <v>1</v>
      </c>
      <c r="G871" s="1" t="n">
        <v>1</v>
      </c>
      <c r="H871" s="10" t="s">
        <v>4031</v>
      </c>
      <c r="I871" s="9" t="n">
        <v>45345</v>
      </c>
      <c r="J871" s="9" t="n">
        <v>45345</v>
      </c>
    </row>
    <row r="872" customFormat="false" ht="18.7" hidden="false" customHeight="true" outlineLevel="0" collapsed="false">
      <c r="A872" s="8" t="n">
        <v>871</v>
      </c>
      <c r="B872" s="3" t="s">
        <v>1379</v>
      </c>
      <c r="C872" s="3" t="s">
        <v>1380</v>
      </c>
      <c r="D872" s="3" t="s">
        <v>1381</v>
      </c>
      <c r="E872" s="3" t="s">
        <v>332</v>
      </c>
      <c r="F872" s="1" t="n">
        <v>2</v>
      </c>
      <c r="G872" s="1" t="n">
        <v>0</v>
      </c>
      <c r="H872" s="10" t="s">
        <v>4031</v>
      </c>
      <c r="I872" s="9" t="n">
        <v>45079</v>
      </c>
      <c r="J872" s="9" t="n">
        <v>45103</v>
      </c>
    </row>
    <row r="873" customFormat="false" ht="18.7" hidden="false" customHeight="true" outlineLevel="0" collapsed="false">
      <c r="A873" s="8" t="n">
        <v>872</v>
      </c>
      <c r="B873" s="3" t="s">
        <v>487</v>
      </c>
      <c r="C873" s="3" t="s">
        <v>488</v>
      </c>
      <c r="D873" s="3" t="s">
        <v>489</v>
      </c>
      <c r="E873" s="3" t="s">
        <v>332</v>
      </c>
      <c r="F873" s="1" t="n">
        <v>1</v>
      </c>
      <c r="G873" s="1" t="n">
        <v>0</v>
      </c>
      <c r="H873" s="10" t="s">
        <v>4031</v>
      </c>
      <c r="I873" s="9" t="n">
        <v>44973</v>
      </c>
      <c r="J873" s="9" t="n">
        <v>44973</v>
      </c>
    </row>
    <row r="874" customFormat="false" ht="18.7" hidden="false" customHeight="true" outlineLevel="0" collapsed="false">
      <c r="A874" s="8" t="n">
        <v>873</v>
      </c>
      <c r="B874" s="3" t="s">
        <v>3095</v>
      </c>
      <c r="C874" s="3" t="s">
        <v>3096</v>
      </c>
      <c r="D874" s="3" t="s">
        <v>3097</v>
      </c>
      <c r="E874" s="3" t="s">
        <v>332</v>
      </c>
      <c r="F874" s="1" t="n">
        <v>1</v>
      </c>
      <c r="G874" s="1" t="n">
        <v>0</v>
      </c>
      <c r="H874" s="10" t="s">
        <v>4031</v>
      </c>
      <c r="I874" s="9" t="n">
        <v>45265</v>
      </c>
      <c r="J874" s="9" t="n">
        <v>45265</v>
      </c>
    </row>
    <row r="875" customFormat="false" ht="18.7" hidden="false" customHeight="true" outlineLevel="0" collapsed="false">
      <c r="A875" s="8" t="n">
        <v>874</v>
      </c>
      <c r="B875" s="3" t="s">
        <v>2074</v>
      </c>
      <c r="C875" s="3" t="s">
        <v>2075</v>
      </c>
      <c r="D875" s="3" t="s">
        <v>2076</v>
      </c>
      <c r="E875" s="3" t="s">
        <v>332</v>
      </c>
      <c r="F875" s="1" t="n">
        <v>1</v>
      </c>
      <c r="G875" s="1" t="n">
        <v>0</v>
      </c>
      <c r="H875" s="10" t="s">
        <v>4031</v>
      </c>
      <c r="I875" s="9" t="n">
        <v>45134</v>
      </c>
      <c r="J875" s="9" t="n">
        <v>45134</v>
      </c>
    </row>
    <row r="876" customFormat="false" ht="18.7" hidden="false" customHeight="true" outlineLevel="0" collapsed="false">
      <c r="A876" s="8" t="n">
        <v>875</v>
      </c>
      <c r="B876" s="3" t="s">
        <v>1141</v>
      </c>
      <c r="C876" s="3" t="s">
        <v>1142</v>
      </c>
      <c r="D876" s="3" t="s">
        <v>1143</v>
      </c>
      <c r="E876" s="3" t="s">
        <v>332</v>
      </c>
      <c r="F876" s="1" t="n">
        <v>1</v>
      </c>
      <c r="G876" s="1" t="n">
        <v>0</v>
      </c>
      <c r="H876" s="10" t="s">
        <v>4031</v>
      </c>
      <c r="I876" s="9" t="n">
        <v>45048</v>
      </c>
      <c r="J876" s="9" t="n">
        <v>45048</v>
      </c>
    </row>
    <row r="877" customFormat="false" ht="18.7" hidden="false" customHeight="true" outlineLevel="0" collapsed="false">
      <c r="A877" s="8" t="n">
        <v>876</v>
      </c>
      <c r="B877" s="3" t="s">
        <v>824</v>
      </c>
      <c r="C877" s="3" t="s">
        <v>825</v>
      </c>
      <c r="D877" s="3" t="s">
        <v>826</v>
      </c>
      <c r="E877" s="3" t="s">
        <v>332</v>
      </c>
      <c r="F877" s="1" t="n">
        <v>1</v>
      </c>
      <c r="G877" s="1" t="n">
        <v>0</v>
      </c>
      <c r="H877" s="10" t="s">
        <v>4031</v>
      </c>
      <c r="I877" s="9" t="n">
        <v>45013</v>
      </c>
      <c r="J877" s="9" t="n">
        <v>45013</v>
      </c>
    </row>
    <row r="878" customFormat="false" ht="18.7" hidden="false" customHeight="true" outlineLevel="0" collapsed="false">
      <c r="A878" s="8" t="n">
        <v>877</v>
      </c>
      <c r="B878" s="3" t="s">
        <v>1953</v>
      </c>
      <c r="C878" s="3" t="s">
        <v>1954</v>
      </c>
      <c r="D878" s="3" t="s">
        <v>1955</v>
      </c>
      <c r="E878" s="3" t="s">
        <v>332</v>
      </c>
      <c r="F878" s="1" t="n">
        <v>1</v>
      </c>
      <c r="G878" s="1" t="n">
        <v>0</v>
      </c>
      <c r="H878" s="10" t="s">
        <v>4031</v>
      </c>
      <c r="I878" s="9" t="n">
        <v>45120</v>
      </c>
      <c r="J878" s="9" t="n">
        <v>45120</v>
      </c>
    </row>
    <row r="879" customFormat="false" ht="18.7" hidden="false" customHeight="true" outlineLevel="0" collapsed="false">
      <c r="A879" s="8" t="n">
        <v>878</v>
      </c>
      <c r="B879" s="3" t="s">
        <v>1221</v>
      </c>
      <c r="C879" s="3" t="s">
        <v>1222</v>
      </c>
      <c r="D879" s="3" t="s">
        <v>1223</v>
      </c>
      <c r="E879" s="3" t="s">
        <v>332</v>
      </c>
      <c r="F879" s="1" t="n">
        <v>1</v>
      </c>
      <c r="G879" s="1" t="n">
        <v>1</v>
      </c>
      <c r="H879" s="10" t="s">
        <v>4031</v>
      </c>
      <c r="I879" s="9" t="n">
        <v>45055</v>
      </c>
      <c r="J879" s="9" t="n">
        <v>45055</v>
      </c>
    </row>
    <row r="880" customFormat="false" ht="18.7" hidden="false" customHeight="true" outlineLevel="0" collapsed="false">
      <c r="A880" s="8" t="n">
        <v>879</v>
      </c>
      <c r="B880" s="3" t="s">
        <v>1938</v>
      </c>
      <c r="C880" s="3" t="s">
        <v>1939</v>
      </c>
      <c r="D880" s="3" t="s">
        <v>1940</v>
      </c>
      <c r="E880" s="3" t="s">
        <v>332</v>
      </c>
      <c r="F880" s="1" t="n">
        <v>1</v>
      </c>
      <c r="G880" s="1" t="n">
        <v>0</v>
      </c>
      <c r="H880" s="10" t="s">
        <v>4031</v>
      </c>
      <c r="I880" s="9" t="n">
        <v>45120</v>
      </c>
      <c r="J880" s="9" t="n">
        <v>45120</v>
      </c>
    </row>
    <row r="881" customFormat="false" ht="18.7" hidden="false" customHeight="true" outlineLevel="0" collapsed="false">
      <c r="A881" s="8" t="n">
        <v>880</v>
      </c>
      <c r="B881" s="3" t="s">
        <v>2434</v>
      </c>
      <c r="C881" s="3" t="s">
        <v>2435</v>
      </c>
      <c r="D881" s="3" t="s">
        <v>2436</v>
      </c>
      <c r="E881" s="3" t="s">
        <v>332</v>
      </c>
      <c r="F881" s="1" t="n">
        <v>1</v>
      </c>
      <c r="G881" s="1" t="n">
        <v>0</v>
      </c>
      <c r="H881" s="10" t="s">
        <v>4031</v>
      </c>
      <c r="I881" s="9" t="n">
        <v>45182</v>
      </c>
      <c r="J881" s="9" t="n">
        <v>45182</v>
      </c>
    </row>
    <row r="882" customFormat="false" ht="18.7" hidden="false" customHeight="true" outlineLevel="0" collapsed="false">
      <c r="A882" s="8" t="n">
        <v>881</v>
      </c>
      <c r="B882" s="3" t="s">
        <v>2464</v>
      </c>
      <c r="C882" s="3" t="s">
        <v>2465</v>
      </c>
      <c r="D882" s="3" t="s">
        <v>2466</v>
      </c>
      <c r="E882" s="3" t="s">
        <v>332</v>
      </c>
      <c r="F882" s="1" t="n">
        <v>3</v>
      </c>
      <c r="G882" s="1" t="n">
        <v>1</v>
      </c>
      <c r="H882" s="10" t="s">
        <v>4031</v>
      </c>
      <c r="I882" s="9" t="n">
        <v>45205</v>
      </c>
      <c r="J882" s="9" t="n">
        <v>45280</v>
      </c>
    </row>
    <row r="883" customFormat="false" ht="18.7" hidden="false" customHeight="true" outlineLevel="0" collapsed="false">
      <c r="A883" s="8" t="n">
        <v>882</v>
      </c>
      <c r="B883" s="3" t="s">
        <v>3826</v>
      </c>
      <c r="C883" s="3" t="s">
        <v>3827</v>
      </c>
      <c r="D883" s="3" t="s">
        <v>3828</v>
      </c>
      <c r="E883" s="3" t="s">
        <v>332</v>
      </c>
      <c r="F883" s="1" t="n">
        <v>1</v>
      </c>
      <c r="G883" s="1" t="n">
        <v>0</v>
      </c>
      <c r="H883" s="10" t="s">
        <v>4031</v>
      </c>
      <c r="I883" s="9" t="n">
        <v>45356</v>
      </c>
      <c r="J883" s="9" t="n">
        <v>45356</v>
      </c>
    </row>
    <row r="884" customFormat="false" ht="18.7" hidden="false" customHeight="true" outlineLevel="0" collapsed="false">
      <c r="A884" s="8" t="n">
        <v>883</v>
      </c>
      <c r="B884" s="3" t="s">
        <v>893</v>
      </c>
      <c r="C884" s="3" t="s">
        <v>894</v>
      </c>
      <c r="D884" s="3" t="s">
        <v>895</v>
      </c>
      <c r="E884" s="3" t="s">
        <v>332</v>
      </c>
      <c r="F884" s="1" t="n">
        <v>1</v>
      </c>
      <c r="G884" s="1" t="n">
        <v>0</v>
      </c>
      <c r="H884" s="10" t="s">
        <v>4031</v>
      </c>
      <c r="I884" s="9" t="n">
        <v>45015</v>
      </c>
      <c r="J884" s="9" t="n">
        <v>45015</v>
      </c>
    </row>
    <row r="885" customFormat="false" ht="18.7" hidden="false" customHeight="true" outlineLevel="0" collapsed="false">
      <c r="A885" s="8" t="n">
        <v>884</v>
      </c>
      <c r="B885" s="3" t="s">
        <v>1857</v>
      </c>
      <c r="C885" s="3" t="s">
        <v>1858</v>
      </c>
      <c r="D885" s="3" t="s">
        <v>1859</v>
      </c>
      <c r="E885" s="3" t="s">
        <v>332</v>
      </c>
      <c r="F885" s="1" t="n">
        <v>1</v>
      </c>
      <c r="G885" s="1" t="n">
        <v>0</v>
      </c>
      <c r="H885" s="10" t="s">
        <v>4031</v>
      </c>
      <c r="I885" s="9" t="n">
        <v>45120</v>
      </c>
      <c r="J885" s="9" t="n">
        <v>45120</v>
      </c>
    </row>
    <row r="886" customFormat="false" ht="18.7" hidden="false" customHeight="true" outlineLevel="0" collapsed="false">
      <c r="A886" s="8" t="n">
        <v>885</v>
      </c>
      <c r="B886" s="3" t="s">
        <v>1732</v>
      </c>
      <c r="C886" s="3" t="s">
        <v>1733</v>
      </c>
      <c r="D886" s="3" t="s">
        <v>1734</v>
      </c>
      <c r="E886" s="3" t="s">
        <v>332</v>
      </c>
      <c r="F886" s="1" t="n">
        <v>1</v>
      </c>
      <c r="G886" s="1" t="n">
        <v>0</v>
      </c>
      <c r="H886" s="10" t="s">
        <v>4031</v>
      </c>
      <c r="I886" s="9" t="n">
        <v>45118</v>
      </c>
      <c r="J886" s="9" t="n">
        <v>45118</v>
      </c>
    </row>
    <row r="887" customFormat="false" ht="18.7" hidden="false" customHeight="true" outlineLevel="0" collapsed="false">
      <c r="A887" s="8" t="n">
        <v>886</v>
      </c>
      <c r="B887" s="3" t="s">
        <v>3866</v>
      </c>
      <c r="C887" s="3" t="s">
        <v>3867</v>
      </c>
      <c r="D887" s="3" t="s">
        <v>3868</v>
      </c>
      <c r="E887" s="3" t="s">
        <v>332</v>
      </c>
      <c r="F887" s="1" t="n">
        <v>1</v>
      </c>
      <c r="G887" s="1" t="n">
        <v>0</v>
      </c>
      <c r="H887" s="10" t="s">
        <v>4031</v>
      </c>
      <c r="I887" s="9" t="n">
        <v>45358</v>
      </c>
      <c r="J887" s="9" t="n">
        <v>45358</v>
      </c>
    </row>
    <row r="888" customFormat="false" ht="18.7" hidden="false" customHeight="true" outlineLevel="0" collapsed="false">
      <c r="A888" s="8" t="n">
        <v>887</v>
      </c>
      <c r="B888" s="3" t="s">
        <v>845</v>
      </c>
      <c r="C888" s="3" t="s">
        <v>846</v>
      </c>
      <c r="D888" s="3" t="s">
        <v>847</v>
      </c>
      <c r="E888" s="3" t="s">
        <v>332</v>
      </c>
      <c r="F888" s="1" t="n">
        <v>3</v>
      </c>
      <c r="G888" s="1" t="n">
        <v>1</v>
      </c>
      <c r="H888" s="10" t="s">
        <v>4031</v>
      </c>
      <c r="I888" s="9" t="n">
        <v>45013</v>
      </c>
      <c r="J888" s="9" t="n">
        <v>45315</v>
      </c>
    </row>
    <row r="889" customFormat="false" ht="18.7" hidden="false" customHeight="true" outlineLevel="0" collapsed="false">
      <c r="A889" s="8" t="n">
        <v>888</v>
      </c>
      <c r="B889" s="3" t="s">
        <v>1989</v>
      </c>
      <c r="C889" s="3" t="s">
        <v>1990</v>
      </c>
      <c r="D889" s="3" t="s">
        <v>1991</v>
      </c>
      <c r="E889" s="3" t="s">
        <v>332</v>
      </c>
      <c r="F889" s="1" t="n">
        <v>1</v>
      </c>
      <c r="G889" s="1" t="n">
        <v>0</v>
      </c>
      <c r="H889" s="10" t="s">
        <v>4031</v>
      </c>
      <c r="I889" s="9" t="n">
        <v>45120</v>
      </c>
      <c r="J889" s="9" t="n">
        <v>45120</v>
      </c>
    </row>
    <row r="890" customFormat="false" ht="18.7" hidden="false" customHeight="true" outlineLevel="0" collapsed="false">
      <c r="A890" s="8" t="n">
        <v>889</v>
      </c>
      <c r="B890" s="3" t="s">
        <v>3814</v>
      </c>
      <c r="C890" s="3" t="s">
        <v>3815</v>
      </c>
      <c r="D890" s="3" t="s">
        <v>3816</v>
      </c>
      <c r="E890" s="3" t="s">
        <v>332</v>
      </c>
      <c r="F890" s="1" t="n">
        <v>1</v>
      </c>
      <c r="G890" s="1" t="n">
        <v>1</v>
      </c>
      <c r="H890" s="10" t="s">
        <v>4031</v>
      </c>
      <c r="I890" s="9" t="n">
        <v>45356</v>
      </c>
      <c r="J890" s="9" t="n">
        <v>45356</v>
      </c>
    </row>
    <row r="891" customFormat="false" ht="18.7" hidden="false" customHeight="true" outlineLevel="0" collapsed="false">
      <c r="A891" s="8" t="n">
        <v>890</v>
      </c>
      <c r="B891" s="3" t="s">
        <v>2943</v>
      </c>
      <c r="C891" s="3" t="s">
        <v>2944</v>
      </c>
      <c r="D891" s="3" t="s">
        <v>2945</v>
      </c>
      <c r="E891" s="3" t="s">
        <v>332</v>
      </c>
      <c r="F891" s="1" t="n">
        <v>1</v>
      </c>
      <c r="G891" s="1" t="n">
        <v>0</v>
      </c>
      <c r="H891" s="10" t="s">
        <v>4031</v>
      </c>
      <c r="I891" s="9" t="n">
        <v>45258</v>
      </c>
      <c r="J891" s="9" t="n">
        <v>45258</v>
      </c>
    </row>
    <row r="892" customFormat="false" ht="18.7" hidden="false" customHeight="true" outlineLevel="0" collapsed="false">
      <c r="A892" s="8" t="n">
        <v>891</v>
      </c>
      <c r="B892" s="3" t="s">
        <v>1588</v>
      </c>
      <c r="C892" s="3" t="s">
        <v>1589</v>
      </c>
      <c r="D892" s="3" t="s">
        <v>1590</v>
      </c>
      <c r="E892" s="3" t="s">
        <v>332</v>
      </c>
      <c r="F892" s="1" t="n">
        <v>1</v>
      </c>
      <c r="G892" s="1" t="n">
        <v>0</v>
      </c>
      <c r="H892" s="10" t="s">
        <v>4031</v>
      </c>
      <c r="I892" s="9" t="n">
        <v>45085</v>
      </c>
      <c r="J892" s="9" t="n">
        <v>45085</v>
      </c>
    </row>
    <row r="893" customFormat="false" ht="18.7" hidden="false" customHeight="true" outlineLevel="0" collapsed="false">
      <c r="A893" s="8" t="n">
        <v>892</v>
      </c>
      <c r="B893" s="3" t="s">
        <v>1482</v>
      </c>
      <c r="C893" s="3" t="s">
        <v>1483</v>
      </c>
      <c r="D893" s="3" t="s">
        <v>1484</v>
      </c>
      <c r="E893" s="3" t="s">
        <v>332</v>
      </c>
      <c r="F893" s="1" t="n">
        <v>1</v>
      </c>
      <c r="G893" s="1" t="n">
        <v>1</v>
      </c>
      <c r="H893" s="10" t="s">
        <v>4031</v>
      </c>
      <c r="I893" s="9" t="n">
        <v>45083</v>
      </c>
      <c r="J893" s="9" t="n">
        <v>45083</v>
      </c>
    </row>
    <row r="894" customFormat="false" ht="18.7" hidden="false" customHeight="true" outlineLevel="0" collapsed="false">
      <c r="A894" s="8" t="n">
        <v>893</v>
      </c>
      <c r="B894" s="3" t="s">
        <v>1962</v>
      </c>
      <c r="C894" s="3" t="s">
        <v>1963</v>
      </c>
      <c r="D894" s="3" t="s">
        <v>1964</v>
      </c>
      <c r="E894" s="3" t="s">
        <v>332</v>
      </c>
      <c r="F894" s="1" t="n">
        <v>1</v>
      </c>
      <c r="G894" s="1" t="n">
        <v>0</v>
      </c>
      <c r="H894" s="10" t="s">
        <v>4031</v>
      </c>
      <c r="I894" s="9" t="n">
        <v>45120</v>
      </c>
      <c r="J894" s="9" t="n">
        <v>45120</v>
      </c>
    </row>
    <row r="895" customFormat="false" ht="18.7" hidden="false" customHeight="true" outlineLevel="0" collapsed="false">
      <c r="A895" s="8" t="n">
        <v>894</v>
      </c>
      <c r="B895" s="3" t="s">
        <v>1950</v>
      </c>
      <c r="C895" s="3" t="s">
        <v>1951</v>
      </c>
      <c r="D895" s="3" t="s">
        <v>1952</v>
      </c>
      <c r="E895" s="3" t="s">
        <v>332</v>
      </c>
      <c r="F895" s="1" t="n">
        <v>1</v>
      </c>
      <c r="G895" s="1" t="n">
        <v>0</v>
      </c>
      <c r="H895" s="10" t="s">
        <v>4031</v>
      </c>
      <c r="I895" s="9" t="n">
        <v>45120</v>
      </c>
      <c r="J895" s="9" t="n">
        <v>45120</v>
      </c>
    </row>
    <row r="896" customFormat="false" ht="18.7" hidden="false" customHeight="true" outlineLevel="0" collapsed="false">
      <c r="A896" s="8" t="n">
        <v>895</v>
      </c>
      <c r="B896" s="3" t="s">
        <v>3113</v>
      </c>
      <c r="C896" s="3" t="s">
        <v>3114</v>
      </c>
      <c r="D896" s="3" t="s">
        <v>3115</v>
      </c>
      <c r="E896" s="3" t="s">
        <v>332</v>
      </c>
      <c r="F896" s="1" t="n">
        <v>1</v>
      </c>
      <c r="G896" s="1" t="n">
        <v>1</v>
      </c>
      <c r="H896" s="10" t="s">
        <v>4031</v>
      </c>
      <c r="I896" s="9" t="n">
        <v>45265</v>
      </c>
      <c r="J896" s="9" t="n">
        <v>45265</v>
      </c>
    </row>
    <row r="897" customFormat="false" ht="18.7" hidden="false" customHeight="true" outlineLevel="0" collapsed="false">
      <c r="A897" s="8" t="n">
        <v>896</v>
      </c>
      <c r="B897" s="3" t="s">
        <v>2338</v>
      </c>
      <c r="C897" s="3" t="s">
        <v>2339</v>
      </c>
      <c r="D897" s="3" t="s">
        <v>2340</v>
      </c>
      <c r="E897" s="3" t="s">
        <v>332</v>
      </c>
      <c r="F897" s="1" t="n">
        <v>1</v>
      </c>
      <c r="G897" s="1" t="n">
        <v>0</v>
      </c>
      <c r="H897" s="10" t="s">
        <v>4031</v>
      </c>
      <c r="I897" s="9" t="n">
        <v>45160</v>
      </c>
      <c r="J897" s="9" t="n">
        <v>45160</v>
      </c>
    </row>
    <row r="898" customFormat="false" ht="18.7" hidden="false" customHeight="true" outlineLevel="0" collapsed="false">
      <c r="A898" s="8" t="n">
        <v>897</v>
      </c>
      <c r="B898" s="3" t="s">
        <v>3875</v>
      </c>
      <c r="C898" s="3" t="s">
        <v>3876</v>
      </c>
      <c r="D898" s="3" t="s">
        <v>3877</v>
      </c>
      <c r="E898" s="3" t="s">
        <v>332</v>
      </c>
      <c r="F898" s="1" t="n">
        <v>1</v>
      </c>
      <c r="G898" s="1" t="n">
        <v>0</v>
      </c>
      <c r="H898" s="10" t="s">
        <v>4031</v>
      </c>
      <c r="I898" s="9" t="n">
        <v>45358</v>
      </c>
      <c r="J898" s="9" t="n">
        <v>45358</v>
      </c>
    </row>
    <row r="899" customFormat="false" ht="18.7" hidden="false" customHeight="true" outlineLevel="0" collapsed="false">
      <c r="A899" s="8" t="n">
        <v>898</v>
      </c>
      <c r="B899" s="3" t="s">
        <v>2077</v>
      </c>
      <c r="C899" s="3" t="s">
        <v>2078</v>
      </c>
      <c r="D899" s="3" t="s">
        <v>2079</v>
      </c>
      <c r="E899" s="3" t="s">
        <v>332</v>
      </c>
      <c r="F899" s="1" t="n">
        <v>1</v>
      </c>
      <c r="G899" s="1" t="n">
        <v>0</v>
      </c>
      <c r="H899" s="10" t="s">
        <v>4031</v>
      </c>
      <c r="I899" s="9" t="n">
        <v>45134</v>
      </c>
      <c r="J899" s="9" t="n">
        <v>45134</v>
      </c>
    </row>
    <row r="900" customFormat="false" ht="18.7" hidden="false" customHeight="true" outlineLevel="0" collapsed="false">
      <c r="A900" s="8" t="n">
        <v>899</v>
      </c>
      <c r="B900" s="3" t="s">
        <v>1995</v>
      </c>
      <c r="C900" s="3" t="s">
        <v>1996</v>
      </c>
      <c r="D900" s="3" t="s">
        <v>1997</v>
      </c>
      <c r="E900" s="3" t="s">
        <v>332</v>
      </c>
      <c r="F900" s="1" t="n">
        <v>1</v>
      </c>
      <c r="G900" s="1" t="n">
        <v>0</v>
      </c>
      <c r="H900" s="10" t="s">
        <v>4031</v>
      </c>
      <c r="I900" s="9" t="n">
        <v>45120</v>
      </c>
      <c r="J900" s="9" t="n">
        <v>45120</v>
      </c>
    </row>
    <row r="901" customFormat="false" ht="18.7" hidden="false" customHeight="true" outlineLevel="0" collapsed="false">
      <c r="A901" s="8" t="n">
        <v>900</v>
      </c>
      <c r="B901" s="3" t="s">
        <v>688</v>
      </c>
      <c r="C901" s="3" t="s">
        <v>689</v>
      </c>
      <c r="D901" s="3" t="s">
        <v>690</v>
      </c>
      <c r="E901" s="3" t="s">
        <v>332</v>
      </c>
      <c r="F901" s="1" t="n">
        <v>1</v>
      </c>
      <c r="G901" s="1" t="n">
        <v>1</v>
      </c>
      <c r="H901" s="10" t="s">
        <v>4031</v>
      </c>
      <c r="I901" s="9" t="n">
        <v>44993</v>
      </c>
      <c r="J901" s="9" t="n">
        <v>44993</v>
      </c>
    </row>
    <row r="902" customFormat="false" ht="18.7" hidden="false" customHeight="true" outlineLevel="0" collapsed="false">
      <c r="A902" s="8" t="n">
        <v>901</v>
      </c>
      <c r="B902" s="3" t="s">
        <v>712</v>
      </c>
      <c r="C902" s="3" t="s">
        <v>713</v>
      </c>
      <c r="D902" s="3" t="s">
        <v>714</v>
      </c>
      <c r="E902" s="3" t="s">
        <v>332</v>
      </c>
      <c r="F902" s="1" t="n">
        <v>1</v>
      </c>
      <c r="G902" s="1" t="n">
        <v>0</v>
      </c>
      <c r="H902" s="10" t="s">
        <v>4031</v>
      </c>
      <c r="I902" s="9" t="n">
        <v>44995</v>
      </c>
      <c r="J902" s="9" t="n">
        <v>44995</v>
      </c>
    </row>
    <row r="903" customFormat="false" ht="18.7" hidden="false" customHeight="true" outlineLevel="0" collapsed="false">
      <c r="A903" s="8" t="n">
        <v>902</v>
      </c>
      <c r="B903" s="3" t="s">
        <v>3486</v>
      </c>
      <c r="C903" s="3" t="s">
        <v>3487</v>
      </c>
      <c r="D903" s="3" t="s">
        <v>3488</v>
      </c>
      <c r="E903" s="3" t="s">
        <v>332</v>
      </c>
      <c r="F903" s="1" t="n">
        <v>2</v>
      </c>
      <c r="G903" s="1" t="n">
        <v>0</v>
      </c>
      <c r="H903" s="10" t="s">
        <v>4031</v>
      </c>
      <c r="I903" s="9" t="n">
        <v>45317</v>
      </c>
      <c r="J903" s="9" t="n">
        <v>45362</v>
      </c>
    </row>
    <row r="904" customFormat="false" ht="18.7" hidden="false" customHeight="true" outlineLevel="0" collapsed="false">
      <c r="A904" s="8" t="n">
        <v>903</v>
      </c>
      <c r="B904" s="3" t="s">
        <v>2584</v>
      </c>
      <c r="C904" s="3" t="s">
        <v>2585</v>
      </c>
      <c r="D904" s="3" t="s">
        <v>2586</v>
      </c>
      <c r="E904" s="3" t="s">
        <v>332</v>
      </c>
      <c r="F904" s="1" t="n">
        <v>1</v>
      </c>
      <c r="G904" s="1" t="n">
        <v>1</v>
      </c>
      <c r="H904" s="10" t="s">
        <v>4031</v>
      </c>
      <c r="I904" s="9" t="n">
        <v>45223</v>
      </c>
      <c r="J904" s="9" t="n">
        <v>45223</v>
      </c>
    </row>
    <row r="905" customFormat="false" ht="18.7" hidden="false" customHeight="true" outlineLevel="0" collapsed="false">
      <c r="A905" s="8" t="n">
        <v>904</v>
      </c>
      <c r="B905" s="3" t="s">
        <v>1759</v>
      </c>
      <c r="C905" s="3" t="s">
        <v>1760</v>
      </c>
      <c r="D905" s="3" t="s">
        <v>1761</v>
      </c>
      <c r="E905" s="3" t="s">
        <v>332</v>
      </c>
      <c r="F905" s="1" t="n">
        <v>1</v>
      </c>
      <c r="G905" s="1" t="n">
        <v>0</v>
      </c>
      <c r="H905" s="10" t="s">
        <v>4031</v>
      </c>
      <c r="I905" s="9" t="n">
        <v>45118</v>
      </c>
      <c r="J905" s="9" t="n">
        <v>45118</v>
      </c>
    </row>
    <row r="906" customFormat="false" ht="18.7" hidden="false" customHeight="true" outlineLevel="0" collapsed="false">
      <c r="A906" s="8" t="n">
        <v>905</v>
      </c>
      <c r="B906" s="3" t="s">
        <v>3140</v>
      </c>
      <c r="C906" s="3" t="s">
        <v>3141</v>
      </c>
      <c r="D906" s="3" t="s">
        <v>3142</v>
      </c>
      <c r="E906" s="3" t="s">
        <v>332</v>
      </c>
      <c r="F906" s="1" t="n">
        <v>2</v>
      </c>
      <c r="G906" s="1" t="n">
        <v>0</v>
      </c>
      <c r="H906" s="10" t="s">
        <v>4031</v>
      </c>
      <c r="I906" s="9" t="n">
        <v>45266</v>
      </c>
      <c r="J906" s="9" t="n">
        <v>45320</v>
      </c>
    </row>
    <row r="907" customFormat="false" ht="18.7" hidden="false" customHeight="true" outlineLevel="0" collapsed="false">
      <c r="A907" s="8" t="n">
        <v>906</v>
      </c>
      <c r="B907" s="3" t="s">
        <v>827</v>
      </c>
      <c r="C907" s="3" t="s">
        <v>828</v>
      </c>
      <c r="D907" s="3" t="s">
        <v>829</v>
      </c>
      <c r="E907" s="3" t="s">
        <v>332</v>
      </c>
      <c r="F907" s="1" t="n">
        <v>1</v>
      </c>
      <c r="G907" s="1" t="n">
        <v>0</v>
      </c>
      <c r="H907" s="10" t="s">
        <v>4031</v>
      </c>
      <c r="I907" s="9" t="n">
        <v>45013</v>
      </c>
      <c r="J907" s="9" t="n">
        <v>45013</v>
      </c>
    </row>
    <row r="908" customFormat="false" ht="18.7" hidden="false" customHeight="true" outlineLevel="0" collapsed="false">
      <c r="A908" s="8" t="n">
        <v>907</v>
      </c>
      <c r="B908" s="3" t="s">
        <v>2617</v>
      </c>
      <c r="C908" s="3" t="s">
        <v>2618</v>
      </c>
      <c r="D908" s="3" t="s">
        <v>2619</v>
      </c>
      <c r="E908" s="3" t="s">
        <v>332</v>
      </c>
      <c r="F908" s="1" t="n">
        <v>1</v>
      </c>
      <c r="G908" s="1" t="n">
        <v>0</v>
      </c>
      <c r="H908" s="10" t="s">
        <v>4031</v>
      </c>
      <c r="I908" s="9" t="n">
        <v>45223</v>
      </c>
      <c r="J908" s="9" t="n">
        <v>45223</v>
      </c>
    </row>
    <row r="909" customFormat="false" ht="18.7" hidden="false" customHeight="true" outlineLevel="0" collapsed="false">
      <c r="A909" s="8" t="n">
        <v>908</v>
      </c>
      <c r="B909" s="3" t="s">
        <v>2711</v>
      </c>
      <c r="C909" s="3" t="s">
        <v>2712</v>
      </c>
      <c r="D909" s="3" t="s">
        <v>2713</v>
      </c>
      <c r="E909" s="3" t="s">
        <v>332</v>
      </c>
      <c r="F909" s="1" t="n">
        <v>1</v>
      </c>
      <c r="G909" s="1" t="n">
        <v>0</v>
      </c>
      <c r="H909" s="10" t="s">
        <v>4031</v>
      </c>
      <c r="I909" s="9" t="n">
        <v>45225</v>
      </c>
      <c r="J909" s="9" t="n">
        <v>45225</v>
      </c>
    </row>
    <row r="910" customFormat="false" ht="18.7" hidden="false" customHeight="true" outlineLevel="0" collapsed="false">
      <c r="A910" s="8" t="n">
        <v>909</v>
      </c>
      <c r="B910" s="3" t="s">
        <v>3158</v>
      </c>
      <c r="C910" s="3" t="s">
        <v>3159</v>
      </c>
      <c r="D910" s="3" t="s">
        <v>3160</v>
      </c>
      <c r="E910" s="3" t="s">
        <v>332</v>
      </c>
      <c r="F910" s="1" t="n">
        <v>1</v>
      </c>
      <c r="G910" s="1" t="n">
        <v>0</v>
      </c>
      <c r="H910" s="10" t="s">
        <v>4031</v>
      </c>
      <c r="I910" s="9" t="n">
        <v>45273</v>
      </c>
      <c r="J910" s="9" t="n">
        <v>45273</v>
      </c>
    </row>
    <row r="911" customFormat="false" ht="18.7" hidden="false" customHeight="true" outlineLevel="0" collapsed="false">
      <c r="A911" s="8" t="n">
        <v>910</v>
      </c>
      <c r="B911" s="3" t="s">
        <v>820</v>
      </c>
      <c r="C911" s="3" t="s">
        <v>821</v>
      </c>
      <c r="D911" s="3" t="s">
        <v>822</v>
      </c>
      <c r="E911" s="3" t="s">
        <v>332</v>
      </c>
      <c r="F911" s="1" t="n">
        <v>4</v>
      </c>
      <c r="G911" s="1" t="n">
        <v>1</v>
      </c>
      <c r="H911" s="10" t="s">
        <v>4031</v>
      </c>
      <c r="I911" s="9" t="n">
        <v>45013</v>
      </c>
      <c r="J911" s="9" t="n">
        <v>45057</v>
      </c>
    </row>
    <row r="912" customFormat="false" ht="18.7" hidden="false" customHeight="true" outlineLevel="0" collapsed="false">
      <c r="A912" s="8" t="n">
        <v>911</v>
      </c>
      <c r="B912" s="3" t="s">
        <v>1726</v>
      </c>
      <c r="C912" s="3" t="s">
        <v>1727</v>
      </c>
      <c r="D912" s="3" t="s">
        <v>1728</v>
      </c>
      <c r="E912" s="3" t="s">
        <v>332</v>
      </c>
      <c r="F912" s="1" t="n">
        <v>1</v>
      </c>
      <c r="G912" s="1" t="n">
        <v>0</v>
      </c>
      <c r="H912" s="10" t="s">
        <v>4031</v>
      </c>
      <c r="I912" s="9" t="n">
        <v>45118</v>
      </c>
      <c r="J912" s="9" t="n">
        <v>45118</v>
      </c>
    </row>
    <row r="913" customFormat="false" ht="18.7" hidden="false" customHeight="true" outlineLevel="0" collapsed="false">
      <c r="A913" s="8" t="n">
        <v>912</v>
      </c>
      <c r="B913" s="3" t="s">
        <v>2596</v>
      </c>
      <c r="C913" s="3" t="s">
        <v>2597</v>
      </c>
      <c r="D913" s="3" t="s">
        <v>2598</v>
      </c>
      <c r="E913" s="3" t="s">
        <v>332</v>
      </c>
      <c r="F913" s="1" t="n">
        <v>1</v>
      </c>
      <c r="G913" s="1" t="n">
        <v>1</v>
      </c>
      <c r="H913" s="10" t="s">
        <v>4031</v>
      </c>
      <c r="I913" s="9" t="n">
        <v>45223</v>
      </c>
      <c r="J913" s="9" t="n">
        <v>45223</v>
      </c>
    </row>
    <row r="914" customFormat="false" ht="18.7" hidden="false" customHeight="true" outlineLevel="0" collapsed="false">
      <c r="A914" s="8" t="n">
        <v>913</v>
      </c>
      <c r="B914" s="3" t="s">
        <v>3107</v>
      </c>
      <c r="C914" s="3" t="s">
        <v>3108</v>
      </c>
      <c r="D914" s="3" t="s">
        <v>3109</v>
      </c>
      <c r="E914" s="3" t="s">
        <v>332</v>
      </c>
      <c r="F914" s="1" t="n">
        <v>1</v>
      </c>
      <c r="G914" s="1" t="n">
        <v>0</v>
      </c>
      <c r="H914" s="10" t="s">
        <v>4031</v>
      </c>
      <c r="I914" s="9" t="n">
        <v>45265</v>
      </c>
      <c r="J914" s="9" t="n">
        <v>45265</v>
      </c>
    </row>
    <row r="915" customFormat="false" ht="18.7" hidden="false" customHeight="true" outlineLevel="0" collapsed="false">
      <c r="A915" s="8" t="n">
        <v>914</v>
      </c>
      <c r="B915" s="3" t="s">
        <v>2560</v>
      </c>
      <c r="C915" s="3" t="s">
        <v>2561</v>
      </c>
      <c r="D915" s="3" t="s">
        <v>2562</v>
      </c>
      <c r="E915" s="3" t="s">
        <v>332</v>
      </c>
      <c r="F915" s="1" t="n">
        <v>1</v>
      </c>
      <c r="G915" s="1" t="n">
        <v>0</v>
      </c>
      <c r="H915" s="10" t="s">
        <v>4031</v>
      </c>
      <c r="I915" s="9" t="n">
        <v>45223</v>
      </c>
      <c r="J915" s="9" t="n">
        <v>45223</v>
      </c>
    </row>
    <row r="916" customFormat="false" ht="18.7" hidden="false" customHeight="true" outlineLevel="0" collapsed="false">
      <c r="A916" s="8" t="n">
        <v>915</v>
      </c>
      <c r="B916" s="3" t="s">
        <v>3750</v>
      </c>
      <c r="C916" s="3" t="s">
        <v>3751</v>
      </c>
      <c r="D916" s="3" t="s">
        <v>3752</v>
      </c>
      <c r="E916" s="3" t="s">
        <v>332</v>
      </c>
      <c r="F916" s="1" t="n">
        <v>1</v>
      </c>
      <c r="G916" s="1" t="n">
        <v>0</v>
      </c>
      <c r="H916" s="10" t="s">
        <v>4031</v>
      </c>
      <c r="I916" s="9" t="n">
        <v>45343</v>
      </c>
      <c r="J916" s="9" t="n">
        <v>45343</v>
      </c>
    </row>
    <row r="917" customFormat="false" ht="18.7" hidden="false" customHeight="true" outlineLevel="0" collapsed="false">
      <c r="A917" s="8" t="n">
        <v>916</v>
      </c>
      <c r="B917" s="3" t="s">
        <v>2919</v>
      </c>
      <c r="C917" s="3" t="s">
        <v>2920</v>
      </c>
      <c r="D917" s="3" t="s">
        <v>2921</v>
      </c>
      <c r="E917" s="3" t="s">
        <v>332</v>
      </c>
      <c r="F917" s="1" t="n">
        <v>1</v>
      </c>
      <c r="G917" s="1" t="n">
        <v>0</v>
      </c>
      <c r="H917" s="10" t="s">
        <v>4031</v>
      </c>
      <c r="I917" s="9" t="n">
        <v>45258</v>
      </c>
      <c r="J917" s="9" t="n">
        <v>45258</v>
      </c>
    </row>
    <row r="918" customFormat="false" ht="18.7" hidden="false" customHeight="true" outlineLevel="0" collapsed="false">
      <c r="A918" s="8" t="n">
        <v>917</v>
      </c>
      <c r="B918" s="3" t="s">
        <v>2428</v>
      </c>
      <c r="C918" s="3" t="s">
        <v>2429</v>
      </c>
      <c r="D918" s="3" t="s">
        <v>2430</v>
      </c>
      <c r="E918" s="3" t="s">
        <v>332</v>
      </c>
      <c r="F918" s="1" t="n">
        <v>1</v>
      </c>
      <c r="G918" s="1" t="n">
        <v>0</v>
      </c>
      <c r="H918" s="10" t="s">
        <v>4031</v>
      </c>
      <c r="I918" s="9" t="n">
        <v>45182</v>
      </c>
      <c r="J918" s="9" t="n">
        <v>45182</v>
      </c>
    </row>
    <row r="919" customFormat="false" ht="18.7" hidden="false" customHeight="true" outlineLevel="0" collapsed="false">
      <c r="A919" s="8" t="n">
        <v>918</v>
      </c>
      <c r="B919" s="3" t="s">
        <v>2431</v>
      </c>
      <c r="C919" s="3" t="s">
        <v>2432</v>
      </c>
      <c r="D919" s="3" t="s">
        <v>2433</v>
      </c>
      <c r="E919" s="3" t="s">
        <v>332</v>
      </c>
      <c r="F919" s="1" t="n">
        <v>6</v>
      </c>
      <c r="G919" s="1" t="n">
        <v>3</v>
      </c>
      <c r="H919" s="10" t="s">
        <v>4031</v>
      </c>
      <c r="I919" s="9" t="n">
        <v>45182</v>
      </c>
      <c r="J919" s="9" t="n">
        <v>45380</v>
      </c>
    </row>
    <row r="920" customFormat="false" ht="18.7" hidden="false" customHeight="true" outlineLevel="0" collapsed="false">
      <c r="A920" s="8" t="n">
        <v>919</v>
      </c>
      <c r="B920" s="3" t="s">
        <v>2699</v>
      </c>
      <c r="C920" s="3" t="s">
        <v>2700</v>
      </c>
      <c r="D920" s="3" t="s">
        <v>2701</v>
      </c>
      <c r="E920" s="3" t="s">
        <v>332</v>
      </c>
      <c r="F920" s="1" t="n">
        <v>3</v>
      </c>
      <c r="G920" s="1" t="n">
        <v>0</v>
      </c>
      <c r="H920" s="10" t="s">
        <v>4031</v>
      </c>
      <c r="I920" s="9" t="n">
        <v>45225</v>
      </c>
      <c r="J920" s="9" t="n">
        <v>45321</v>
      </c>
    </row>
    <row r="921" customFormat="false" ht="18.7" hidden="false" customHeight="true" outlineLevel="0" collapsed="false">
      <c r="A921" s="8" t="n">
        <v>920</v>
      </c>
      <c r="B921" s="3" t="s">
        <v>1765</v>
      </c>
      <c r="C921" s="3" t="s">
        <v>1766</v>
      </c>
      <c r="D921" s="3" t="s">
        <v>1767</v>
      </c>
      <c r="E921" s="3" t="s">
        <v>332</v>
      </c>
      <c r="F921" s="1" t="n">
        <v>1</v>
      </c>
      <c r="G921" s="1" t="n">
        <v>0</v>
      </c>
      <c r="H921" s="10" t="s">
        <v>4031</v>
      </c>
      <c r="I921" s="9" t="n">
        <v>45118</v>
      </c>
      <c r="J921" s="9" t="n">
        <v>45118</v>
      </c>
    </row>
    <row r="922" customFormat="false" ht="18.7" hidden="false" customHeight="true" outlineLevel="0" collapsed="false">
      <c r="A922" s="8" t="n">
        <v>921</v>
      </c>
      <c r="B922" s="3" t="s">
        <v>2907</v>
      </c>
      <c r="C922" s="3" t="s">
        <v>2908</v>
      </c>
      <c r="D922" s="3" t="s">
        <v>2909</v>
      </c>
      <c r="E922" s="3" t="s">
        <v>332</v>
      </c>
      <c r="F922" s="1" t="n">
        <v>1</v>
      </c>
      <c r="G922" s="1" t="n">
        <v>1</v>
      </c>
      <c r="H922" s="10" t="s">
        <v>4031</v>
      </c>
      <c r="I922" s="9" t="n">
        <v>45258</v>
      </c>
      <c r="J922" s="9" t="n">
        <v>45258</v>
      </c>
    </row>
    <row r="923" customFormat="false" ht="18.7" hidden="false" customHeight="true" outlineLevel="0" collapsed="false">
      <c r="A923" s="8" t="n">
        <v>922</v>
      </c>
      <c r="B923" s="3" t="s">
        <v>2641</v>
      </c>
      <c r="C923" s="3" t="s">
        <v>2642</v>
      </c>
      <c r="D923" s="3" t="s">
        <v>2643</v>
      </c>
      <c r="E923" s="3" t="s">
        <v>332</v>
      </c>
      <c r="F923" s="1" t="n">
        <v>1</v>
      </c>
      <c r="G923" s="1" t="n">
        <v>0</v>
      </c>
      <c r="H923" s="10" t="s">
        <v>4031</v>
      </c>
      <c r="I923" s="9" t="n">
        <v>45223</v>
      </c>
      <c r="J923" s="9" t="n">
        <v>45223</v>
      </c>
    </row>
    <row r="924" customFormat="false" ht="18.7" hidden="false" customHeight="true" outlineLevel="0" collapsed="false">
      <c r="A924" s="8" t="n">
        <v>923</v>
      </c>
      <c r="B924" s="3" t="s">
        <v>2949</v>
      </c>
      <c r="C924" s="3" t="s">
        <v>2950</v>
      </c>
      <c r="D924" s="3" t="s">
        <v>2951</v>
      </c>
      <c r="E924" s="3" t="s">
        <v>332</v>
      </c>
      <c r="F924" s="1" t="n">
        <v>1</v>
      </c>
      <c r="G924" s="1" t="n">
        <v>1</v>
      </c>
      <c r="H924" s="10" t="s">
        <v>4031</v>
      </c>
      <c r="I924" s="9" t="n">
        <v>45258</v>
      </c>
      <c r="J924" s="9" t="n">
        <v>45258</v>
      </c>
    </row>
    <row r="925" customFormat="false" ht="18.7" hidden="false" customHeight="true" outlineLevel="0" collapsed="false">
      <c r="A925" s="8" t="n">
        <v>924</v>
      </c>
      <c r="B925" s="3" t="s">
        <v>3104</v>
      </c>
      <c r="C925" s="3" t="s">
        <v>3105</v>
      </c>
      <c r="D925" s="3" t="s">
        <v>3106</v>
      </c>
      <c r="E925" s="3" t="s">
        <v>332</v>
      </c>
      <c r="F925" s="1" t="n">
        <v>1</v>
      </c>
      <c r="G925" s="1" t="n">
        <v>0</v>
      </c>
      <c r="H925" s="10" t="s">
        <v>4031</v>
      </c>
      <c r="I925" s="9" t="n">
        <v>45265</v>
      </c>
      <c r="J925" s="9" t="n">
        <v>45265</v>
      </c>
    </row>
    <row r="926" customFormat="false" ht="18.7" hidden="false" customHeight="true" outlineLevel="0" collapsed="false">
      <c r="A926" s="8" t="n">
        <v>925</v>
      </c>
      <c r="B926" s="3" t="s">
        <v>836</v>
      </c>
      <c r="C926" s="3" t="s">
        <v>837</v>
      </c>
      <c r="D926" s="3" t="s">
        <v>838</v>
      </c>
      <c r="E926" s="3" t="s">
        <v>332</v>
      </c>
      <c r="F926" s="1" t="n">
        <v>1</v>
      </c>
      <c r="G926" s="1" t="n">
        <v>0</v>
      </c>
      <c r="H926" s="10" t="s">
        <v>4031</v>
      </c>
      <c r="I926" s="9" t="n">
        <v>45013</v>
      </c>
      <c r="J926" s="9" t="n">
        <v>45013</v>
      </c>
    </row>
    <row r="927" customFormat="false" ht="18.7" hidden="false" customHeight="true" outlineLevel="0" collapsed="false">
      <c r="A927" s="8" t="n">
        <v>926</v>
      </c>
      <c r="B927" s="3" t="s">
        <v>2991</v>
      </c>
      <c r="C927" s="3" t="s">
        <v>2992</v>
      </c>
      <c r="D927" s="3" t="s">
        <v>2993</v>
      </c>
      <c r="E927" s="3" t="s">
        <v>332</v>
      </c>
      <c r="F927" s="1" t="n">
        <v>1</v>
      </c>
      <c r="G927" s="1" t="n">
        <v>0</v>
      </c>
      <c r="H927" s="10" t="s">
        <v>4031</v>
      </c>
      <c r="I927" s="9" t="n">
        <v>45260</v>
      </c>
      <c r="J927" s="9" t="n">
        <v>45260</v>
      </c>
    </row>
    <row r="928" customFormat="false" ht="18.7" hidden="false" customHeight="true" outlineLevel="0" collapsed="false">
      <c r="A928" s="8" t="n">
        <v>927</v>
      </c>
      <c r="B928" s="3" t="s">
        <v>2708</v>
      </c>
      <c r="C928" s="3" t="s">
        <v>2709</v>
      </c>
      <c r="D928" s="3" t="s">
        <v>2710</v>
      </c>
      <c r="E928" s="3" t="s">
        <v>332</v>
      </c>
      <c r="F928" s="1" t="n">
        <v>1</v>
      </c>
      <c r="G928" s="1" t="n">
        <v>0</v>
      </c>
      <c r="H928" s="10" t="s">
        <v>4031</v>
      </c>
      <c r="I928" s="9" t="n">
        <v>45225</v>
      </c>
      <c r="J928" s="9" t="n">
        <v>45225</v>
      </c>
    </row>
    <row r="929" customFormat="false" ht="18.7" hidden="false" customHeight="true" outlineLevel="0" collapsed="false">
      <c r="A929" s="8" t="n">
        <v>928</v>
      </c>
      <c r="B929" s="3" t="s">
        <v>3000</v>
      </c>
      <c r="C929" s="3" t="s">
        <v>3001</v>
      </c>
      <c r="D929" s="3" t="s">
        <v>3002</v>
      </c>
      <c r="E929" s="3" t="s">
        <v>332</v>
      </c>
      <c r="F929" s="1" t="n">
        <v>1</v>
      </c>
      <c r="G929" s="1" t="n">
        <v>1</v>
      </c>
      <c r="H929" s="10" t="s">
        <v>4031</v>
      </c>
      <c r="I929" s="9" t="n">
        <v>45260</v>
      </c>
      <c r="J929" s="9" t="n">
        <v>45260</v>
      </c>
    </row>
    <row r="930" customFormat="false" ht="18.7" hidden="false" customHeight="true" outlineLevel="0" collapsed="false">
      <c r="A930" s="8" t="n">
        <v>929</v>
      </c>
      <c r="B930" s="3" t="s">
        <v>2649</v>
      </c>
      <c r="C930" s="3" t="s">
        <v>2650</v>
      </c>
      <c r="D930" s="3" t="s">
        <v>2651</v>
      </c>
      <c r="E930" s="3" t="s">
        <v>332</v>
      </c>
      <c r="F930" s="1" t="n">
        <v>1</v>
      </c>
      <c r="G930" s="1" t="n">
        <v>0</v>
      </c>
      <c r="H930" s="10" t="s">
        <v>4031</v>
      </c>
      <c r="I930" s="9" t="n">
        <v>45223</v>
      </c>
      <c r="J930" s="9" t="n">
        <v>45223</v>
      </c>
    </row>
    <row r="931" customFormat="false" ht="18.7" hidden="false" customHeight="true" outlineLevel="0" collapsed="false">
      <c r="A931" s="8" t="n">
        <v>930</v>
      </c>
      <c r="B931" s="3" t="s">
        <v>2690</v>
      </c>
      <c r="C931" s="3" t="s">
        <v>2691</v>
      </c>
      <c r="D931" s="3" t="s">
        <v>2692</v>
      </c>
      <c r="E931" s="3" t="s">
        <v>332</v>
      </c>
      <c r="F931" s="1" t="n">
        <v>1</v>
      </c>
      <c r="G931" s="1" t="n">
        <v>0</v>
      </c>
      <c r="H931" s="10" t="s">
        <v>4031</v>
      </c>
      <c r="I931" s="9" t="n">
        <v>45225</v>
      </c>
      <c r="J931" s="9" t="n">
        <v>45225</v>
      </c>
    </row>
    <row r="932" customFormat="false" ht="18.7" hidden="false" customHeight="true" outlineLevel="0" collapsed="false">
      <c r="A932" s="8" t="n">
        <v>931</v>
      </c>
      <c r="B932" s="3" t="s">
        <v>3546</v>
      </c>
      <c r="C932" s="3" t="s">
        <v>3547</v>
      </c>
      <c r="D932" s="3" t="s">
        <v>3548</v>
      </c>
      <c r="E932" s="3" t="s">
        <v>332</v>
      </c>
      <c r="F932" s="1" t="n">
        <v>1</v>
      </c>
      <c r="G932" s="1" t="n">
        <v>0</v>
      </c>
      <c r="H932" s="10" t="s">
        <v>4031</v>
      </c>
      <c r="I932" s="9" t="n">
        <v>45321</v>
      </c>
      <c r="J932" s="9" t="n">
        <v>45321</v>
      </c>
    </row>
    <row r="933" customFormat="false" ht="18.7" hidden="false" customHeight="true" outlineLevel="0" collapsed="false">
      <c r="A933" s="8" t="n">
        <v>932</v>
      </c>
      <c r="B933" s="3" t="s">
        <v>2738</v>
      </c>
      <c r="C933" s="3" t="s">
        <v>2739</v>
      </c>
      <c r="D933" s="3" t="s">
        <v>2740</v>
      </c>
      <c r="E933" s="3" t="s">
        <v>332</v>
      </c>
      <c r="F933" s="1" t="n">
        <v>1</v>
      </c>
      <c r="G933" s="1" t="n">
        <v>0</v>
      </c>
      <c r="H933" s="10" t="s">
        <v>4031</v>
      </c>
      <c r="I933" s="9" t="n">
        <v>45230</v>
      </c>
      <c r="J933" s="9" t="n">
        <v>45230</v>
      </c>
    </row>
    <row r="934" customFormat="false" ht="18.7" hidden="false" customHeight="true" outlineLevel="0" collapsed="false">
      <c r="A934" s="8" t="n">
        <v>933</v>
      </c>
      <c r="B934" s="3" t="s">
        <v>2863</v>
      </c>
      <c r="C934" s="3" t="s">
        <v>1048</v>
      </c>
      <c r="D934" s="3" t="s">
        <v>2864</v>
      </c>
      <c r="E934" s="3" t="s">
        <v>332</v>
      </c>
      <c r="F934" s="1" t="n">
        <v>1</v>
      </c>
      <c r="G934" s="1" t="n">
        <v>1</v>
      </c>
      <c r="H934" s="10" t="s">
        <v>4031</v>
      </c>
      <c r="I934" s="9" t="n">
        <v>45258</v>
      </c>
      <c r="J934" s="9" t="n">
        <v>45258</v>
      </c>
    </row>
    <row r="935" customFormat="false" ht="18.7" hidden="false" customHeight="true" outlineLevel="0" collapsed="false">
      <c r="A935" s="8" t="n">
        <v>934</v>
      </c>
      <c r="B935" s="3" t="s">
        <v>2994</v>
      </c>
      <c r="C935" s="3" t="s">
        <v>2995</v>
      </c>
      <c r="D935" s="3" t="s">
        <v>2996</v>
      </c>
      <c r="E935" s="3" t="s">
        <v>332</v>
      </c>
      <c r="F935" s="1" t="n">
        <v>1</v>
      </c>
      <c r="G935" s="1" t="n">
        <v>0</v>
      </c>
      <c r="H935" s="10" t="s">
        <v>4031</v>
      </c>
      <c r="I935" s="9" t="n">
        <v>45260</v>
      </c>
      <c r="J935" s="9" t="n">
        <v>45260</v>
      </c>
    </row>
    <row r="936" customFormat="false" ht="18.7" hidden="false" customHeight="true" outlineLevel="0" collapsed="false">
      <c r="A936" s="8" t="n">
        <v>935</v>
      </c>
      <c r="B936" s="3" t="s">
        <v>342</v>
      </c>
      <c r="C936" s="3" t="s">
        <v>343</v>
      </c>
      <c r="D936" s="3" t="s">
        <v>344</v>
      </c>
      <c r="E936" s="3" t="s">
        <v>332</v>
      </c>
      <c r="F936" s="1" t="n">
        <v>3</v>
      </c>
      <c r="G936" s="1" t="n">
        <v>0</v>
      </c>
      <c r="H936" s="10" t="s">
        <v>4031</v>
      </c>
      <c r="I936" s="9" t="n">
        <v>44959</v>
      </c>
      <c r="J936" s="9" t="n">
        <v>45159</v>
      </c>
    </row>
    <row r="937" customFormat="false" ht="18.7" hidden="false" customHeight="true" outlineLevel="0" collapsed="false">
      <c r="A937" s="8" t="n">
        <v>936</v>
      </c>
      <c r="B937" s="3" t="s">
        <v>552</v>
      </c>
      <c r="C937" s="3" t="s">
        <v>553</v>
      </c>
      <c r="D937" s="3" t="s">
        <v>554</v>
      </c>
      <c r="E937" s="3" t="s">
        <v>332</v>
      </c>
      <c r="F937" s="1" t="n">
        <v>1</v>
      </c>
      <c r="G937" s="1" t="n">
        <v>0</v>
      </c>
      <c r="H937" s="10" t="s">
        <v>4031</v>
      </c>
      <c r="I937" s="9" t="n">
        <v>44980</v>
      </c>
      <c r="J937" s="9" t="n">
        <v>44980</v>
      </c>
    </row>
    <row r="938" customFormat="false" ht="18.7" hidden="false" customHeight="true" outlineLevel="0" collapsed="false">
      <c r="A938" s="8" t="n">
        <v>937</v>
      </c>
      <c r="B938" s="3" t="s">
        <v>3116</v>
      </c>
      <c r="C938" s="3" t="s">
        <v>3117</v>
      </c>
      <c r="D938" s="3" t="s">
        <v>3118</v>
      </c>
      <c r="E938" s="3" t="s">
        <v>332</v>
      </c>
      <c r="F938" s="1" t="n">
        <v>1</v>
      </c>
      <c r="G938" s="1" t="n">
        <v>1</v>
      </c>
      <c r="H938" s="10" t="s">
        <v>4031</v>
      </c>
      <c r="I938" s="9" t="n">
        <v>45265</v>
      </c>
      <c r="J938" s="9" t="n">
        <v>45265</v>
      </c>
    </row>
    <row r="939" customFormat="false" ht="18.7" hidden="false" customHeight="true" outlineLevel="0" collapsed="false">
      <c r="A939" s="8" t="n">
        <v>938</v>
      </c>
      <c r="B939" s="3" t="s">
        <v>2566</v>
      </c>
      <c r="C939" s="3" t="s">
        <v>2567</v>
      </c>
      <c r="D939" s="3" t="s">
        <v>2568</v>
      </c>
      <c r="E939" s="3" t="s">
        <v>332</v>
      </c>
      <c r="F939" s="1" t="n">
        <v>1</v>
      </c>
      <c r="G939" s="1" t="n">
        <v>0</v>
      </c>
      <c r="H939" s="10" t="s">
        <v>4031</v>
      </c>
      <c r="I939" s="9" t="n">
        <v>45223</v>
      </c>
      <c r="J939" s="9" t="n">
        <v>45223</v>
      </c>
    </row>
    <row r="940" customFormat="false" ht="18.7" hidden="false" customHeight="true" outlineLevel="0" collapsed="false">
      <c r="A940" s="8" t="n">
        <v>939</v>
      </c>
      <c r="B940" s="3" t="s">
        <v>927</v>
      </c>
      <c r="C940" s="3" t="s">
        <v>928</v>
      </c>
      <c r="D940" s="3" t="s">
        <v>929</v>
      </c>
      <c r="E940" s="3" t="s">
        <v>332</v>
      </c>
      <c r="F940" s="1" t="n">
        <v>1</v>
      </c>
      <c r="G940" s="1" t="n">
        <v>0</v>
      </c>
      <c r="H940" s="10" t="s">
        <v>4031</v>
      </c>
      <c r="I940" s="9" t="n">
        <v>45015</v>
      </c>
      <c r="J940" s="9" t="n">
        <v>45015</v>
      </c>
    </row>
    <row r="941" customFormat="false" ht="18.7" hidden="false" customHeight="true" outlineLevel="0" collapsed="false">
      <c r="A941" s="8" t="n">
        <v>940</v>
      </c>
      <c r="B941" s="3" t="s">
        <v>2071</v>
      </c>
      <c r="C941" s="3" t="s">
        <v>2072</v>
      </c>
      <c r="D941" s="3" t="s">
        <v>2073</v>
      </c>
      <c r="E941" s="3" t="s">
        <v>332</v>
      </c>
      <c r="F941" s="1" t="n">
        <v>3</v>
      </c>
      <c r="G941" s="1" t="n">
        <v>0</v>
      </c>
      <c r="H941" s="10" t="s">
        <v>4031</v>
      </c>
      <c r="I941" s="9" t="n">
        <v>45133</v>
      </c>
      <c r="J941" s="9" t="n">
        <v>45267</v>
      </c>
    </row>
    <row r="942" customFormat="false" ht="18.7" hidden="false" customHeight="true" outlineLevel="0" collapsed="false">
      <c r="A942" s="8" t="n">
        <v>941</v>
      </c>
      <c r="B942" s="3" t="s">
        <v>1495</v>
      </c>
      <c r="C942" s="3" t="s">
        <v>1496</v>
      </c>
      <c r="D942" s="3" t="s">
        <v>1497</v>
      </c>
      <c r="E942" s="3" t="s">
        <v>332</v>
      </c>
      <c r="F942" s="1" t="n">
        <v>1</v>
      </c>
      <c r="G942" s="1" t="n">
        <v>0</v>
      </c>
      <c r="H942" s="10" t="s">
        <v>4031</v>
      </c>
      <c r="I942" s="9" t="n">
        <v>45083</v>
      </c>
      <c r="J942" s="9" t="n">
        <v>45083</v>
      </c>
    </row>
    <row r="943" customFormat="false" ht="18.7" hidden="false" customHeight="true" outlineLevel="0" collapsed="false">
      <c r="A943" s="8" t="n">
        <v>942</v>
      </c>
      <c r="B943" s="3" t="s">
        <v>2410</v>
      </c>
      <c r="C943" s="3" t="s">
        <v>2411</v>
      </c>
      <c r="D943" s="3" t="s">
        <v>2412</v>
      </c>
      <c r="E943" s="3" t="s">
        <v>332</v>
      </c>
      <c r="F943" s="1" t="n">
        <v>1</v>
      </c>
      <c r="G943" s="1" t="n">
        <v>0</v>
      </c>
      <c r="H943" s="10" t="s">
        <v>4031</v>
      </c>
      <c r="I943" s="9" t="n">
        <v>45180</v>
      </c>
      <c r="J943" s="9" t="n">
        <v>45180</v>
      </c>
    </row>
    <row r="944" customFormat="false" ht="18.7" hidden="false" customHeight="true" outlineLevel="0" collapsed="false">
      <c r="A944" s="8" t="n">
        <v>943</v>
      </c>
      <c r="B944" s="3" t="s">
        <v>1777</v>
      </c>
      <c r="C944" s="3" t="s">
        <v>1778</v>
      </c>
      <c r="D944" s="3" t="s">
        <v>1779</v>
      </c>
      <c r="E944" s="3" t="s">
        <v>332</v>
      </c>
      <c r="F944" s="1" t="n">
        <v>1</v>
      </c>
      <c r="G944" s="1" t="n">
        <v>0</v>
      </c>
      <c r="H944" s="10" t="s">
        <v>4031</v>
      </c>
      <c r="I944" s="9" t="n">
        <v>45118</v>
      </c>
      <c r="J944" s="9" t="n">
        <v>45118</v>
      </c>
    </row>
    <row r="945" customFormat="false" ht="18.7" hidden="false" customHeight="true" outlineLevel="0" collapsed="false">
      <c r="A945" s="8" t="n">
        <v>944</v>
      </c>
      <c r="B945" s="3" t="s">
        <v>1227</v>
      </c>
      <c r="C945" s="3" t="s">
        <v>1228</v>
      </c>
      <c r="D945" s="3" t="s">
        <v>1229</v>
      </c>
      <c r="E945" s="3" t="s">
        <v>332</v>
      </c>
      <c r="F945" s="1" t="n">
        <v>2</v>
      </c>
      <c r="G945" s="1" t="n">
        <v>0</v>
      </c>
      <c r="H945" s="10" t="s">
        <v>4031</v>
      </c>
      <c r="I945" s="9" t="n">
        <v>45055</v>
      </c>
      <c r="J945" s="9" t="n">
        <v>45120</v>
      </c>
    </row>
    <row r="946" customFormat="false" ht="18.7" hidden="false" customHeight="true" outlineLevel="0" collapsed="false">
      <c r="A946" s="8" t="n">
        <v>945</v>
      </c>
      <c r="B946" s="3" t="s">
        <v>1768</v>
      </c>
      <c r="C946" s="3" t="s">
        <v>1769</v>
      </c>
      <c r="D946" s="3" t="s">
        <v>1770</v>
      </c>
      <c r="E946" s="3" t="s">
        <v>332</v>
      </c>
      <c r="F946" s="1" t="n">
        <v>1</v>
      </c>
      <c r="G946" s="1" t="n">
        <v>0</v>
      </c>
      <c r="H946" s="10" t="s">
        <v>4031</v>
      </c>
      <c r="I946" s="9" t="n">
        <v>45118</v>
      </c>
      <c r="J946" s="9" t="n">
        <v>45118</v>
      </c>
    </row>
    <row r="947" customFormat="false" ht="18.7" hidden="false" customHeight="true" outlineLevel="0" collapsed="false">
      <c r="A947" s="8" t="n">
        <v>946</v>
      </c>
      <c r="B947" s="3" t="s">
        <v>3230</v>
      </c>
      <c r="C947" s="3" t="s">
        <v>3231</v>
      </c>
      <c r="D947" s="3" t="s">
        <v>3232</v>
      </c>
      <c r="E947" s="3" t="s">
        <v>332</v>
      </c>
      <c r="F947" s="1" t="n">
        <v>1</v>
      </c>
      <c r="G947" s="1" t="n">
        <v>1</v>
      </c>
      <c r="H947" s="10" t="s">
        <v>4031</v>
      </c>
      <c r="I947" s="9" t="n">
        <v>45288</v>
      </c>
      <c r="J947" s="9" t="n">
        <v>45288</v>
      </c>
    </row>
    <row r="948" customFormat="false" ht="18.7" hidden="false" customHeight="true" outlineLevel="0" collapsed="false">
      <c r="A948" s="8" t="n">
        <v>947</v>
      </c>
      <c r="B948" s="3" t="s">
        <v>1720</v>
      </c>
      <c r="C948" s="3" t="s">
        <v>1721</v>
      </c>
      <c r="D948" s="3" t="s">
        <v>1722</v>
      </c>
      <c r="E948" s="3" t="s">
        <v>332</v>
      </c>
      <c r="F948" s="1" t="n">
        <v>1</v>
      </c>
      <c r="G948" s="1" t="n">
        <v>0</v>
      </c>
      <c r="H948" s="10" t="s">
        <v>4031</v>
      </c>
      <c r="I948" s="9" t="n">
        <v>45118</v>
      </c>
      <c r="J948" s="9" t="n">
        <v>45118</v>
      </c>
    </row>
    <row r="949" customFormat="false" ht="18.7" hidden="false" customHeight="true" outlineLevel="0" collapsed="false">
      <c r="A949" s="8" t="n">
        <v>948</v>
      </c>
      <c r="B949" s="3" t="s">
        <v>1944</v>
      </c>
      <c r="C949" s="3" t="s">
        <v>1945</v>
      </c>
      <c r="D949" s="3" t="s">
        <v>1946</v>
      </c>
      <c r="E949" s="3" t="s">
        <v>332</v>
      </c>
      <c r="F949" s="1" t="n">
        <v>1</v>
      </c>
      <c r="G949" s="1" t="n">
        <v>0</v>
      </c>
      <c r="H949" s="10" t="s">
        <v>4031</v>
      </c>
      <c r="I949" s="9" t="n">
        <v>45120</v>
      </c>
      <c r="J949" s="9" t="n">
        <v>45120</v>
      </c>
    </row>
    <row r="950" customFormat="false" ht="18.7" hidden="false" customHeight="true" outlineLevel="0" collapsed="false">
      <c r="A950" s="8" t="n">
        <v>949</v>
      </c>
      <c r="B950" s="3" t="s">
        <v>3597</v>
      </c>
      <c r="C950" s="3" t="s">
        <v>3598</v>
      </c>
      <c r="D950" s="3" t="s">
        <v>3599</v>
      </c>
      <c r="E950" s="3" t="s">
        <v>332</v>
      </c>
      <c r="F950" s="1" t="n">
        <v>1</v>
      </c>
      <c r="G950" s="1" t="n">
        <v>0</v>
      </c>
      <c r="H950" s="10" t="s">
        <v>4031</v>
      </c>
      <c r="I950" s="9" t="n">
        <v>45323</v>
      </c>
      <c r="J950" s="9" t="n">
        <v>45323</v>
      </c>
    </row>
    <row r="951" customFormat="false" ht="18.7" hidden="false" customHeight="true" outlineLevel="0" collapsed="false">
      <c r="A951" s="8" t="n">
        <v>950</v>
      </c>
      <c r="B951" s="3" t="s">
        <v>1534</v>
      </c>
      <c r="C951" s="3" t="s">
        <v>1535</v>
      </c>
      <c r="D951" s="3" t="s">
        <v>1536</v>
      </c>
      <c r="E951" s="3" t="s">
        <v>332</v>
      </c>
      <c r="F951" s="1" t="n">
        <v>1</v>
      </c>
      <c r="G951" s="1" t="n">
        <v>0</v>
      </c>
      <c r="H951" s="10" t="s">
        <v>4031</v>
      </c>
      <c r="I951" s="9" t="n">
        <v>45083</v>
      </c>
      <c r="J951" s="9" t="n">
        <v>45083</v>
      </c>
    </row>
    <row r="952" customFormat="false" ht="18.7" hidden="false" customHeight="true" outlineLevel="0" collapsed="false">
      <c r="A952" s="8" t="n">
        <v>951</v>
      </c>
      <c r="B952" s="3" t="s">
        <v>3143</v>
      </c>
      <c r="C952" s="3" t="s">
        <v>3144</v>
      </c>
      <c r="D952" s="3" t="s">
        <v>3145</v>
      </c>
      <c r="E952" s="3" t="s">
        <v>332</v>
      </c>
      <c r="F952" s="1" t="n">
        <v>2</v>
      </c>
      <c r="G952" s="1" t="n">
        <v>0</v>
      </c>
      <c r="H952" s="10" t="s">
        <v>4031</v>
      </c>
      <c r="I952" s="9" t="n">
        <v>45267</v>
      </c>
      <c r="J952" s="9" t="n">
        <v>45359</v>
      </c>
    </row>
    <row r="953" customFormat="false" ht="18.7" hidden="false" customHeight="true" outlineLevel="0" collapsed="false">
      <c r="A953" s="8" t="n">
        <v>952</v>
      </c>
      <c r="B953" s="3" t="s">
        <v>1756</v>
      </c>
      <c r="C953" s="3" t="s">
        <v>1757</v>
      </c>
      <c r="D953" s="3" t="s">
        <v>1758</v>
      </c>
      <c r="E953" s="3" t="s">
        <v>332</v>
      </c>
      <c r="F953" s="1" t="n">
        <v>1</v>
      </c>
      <c r="G953" s="1" t="n">
        <v>0</v>
      </c>
      <c r="H953" s="10" t="s">
        <v>4031</v>
      </c>
      <c r="I953" s="9" t="n">
        <v>45118</v>
      </c>
      <c r="J953" s="9" t="n">
        <v>45118</v>
      </c>
    </row>
    <row r="954" customFormat="false" ht="18.7" hidden="false" customHeight="true" outlineLevel="0" collapsed="false">
      <c r="A954" s="8" t="n">
        <v>953</v>
      </c>
      <c r="B954" s="3" t="s">
        <v>3483</v>
      </c>
      <c r="C954" s="3" t="s">
        <v>3484</v>
      </c>
      <c r="D954" s="3" t="s">
        <v>3485</v>
      </c>
      <c r="E954" s="3" t="s">
        <v>332</v>
      </c>
      <c r="F954" s="1" t="n">
        <v>2</v>
      </c>
      <c r="G954" s="1" t="n">
        <v>0</v>
      </c>
      <c r="H954" s="10" t="s">
        <v>4031</v>
      </c>
      <c r="I954" s="9" t="n">
        <v>45316</v>
      </c>
      <c r="J954" s="9" t="n">
        <v>45394</v>
      </c>
    </row>
    <row r="955" customFormat="false" ht="18.7" hidden="false" customHeight="true" outlineLevel="0" collapsed="false">
      <c r="A955" s="8" t="n">
        <v>954</v>
      </c>
      <c r="B955" s="3" t="s">
        <v>2702</v>
      </c>
      <c r="C955" s="3" t="s">
        <v>2703</v>
      </c>
      <c r="D955" s="3" t="s">
        <v>2704</v>
      </c>
      <c r="E955" s="3" t="s">
        <v>332</v>
      </c>
      <c r="F955" s="1" t="n">
        <v>1</v>
      </c>
      <c r="G955" s="1" t="n">
        <v>0</v>
      </c>
      <c r="H955" s="10" t="s">
        <v>4031</v>
      </c>
      <c r="I955" s="9" t="n">
        <v>45225</v>
      </c>
      <c r="J955" s="9" t="n">
        <v>45225</v>
      </c>
    </row>
    <row r="956" customFormat="false" ht="18.7" hidden="false" customHeight="true" outlineLevel="0" collapsed="false">
      <c r="A956" s="8" t="n">
        <v>955</v>
      </c>
      <c r="B956" s="3" t="s">
        <v>906</v>
      </c>
      <c r="C956" s="3" t="s">
        <v>907</v>
      </c>
      <c r="D956" s="3" t="s">
        <v>908</v>
      </c>
      <c r="E956" s="3" t="s">
        <v>332</v>
      </c>
      <c r="F956" s="1" t="n">
        <v>1</v>
      </c>
      <c r="G956" s="1" t="n">
        <v>0</v>
      </c>
      <c r="H956" s="10" t="s">
        <v>4031</v>
      </c>
      <c r="I956" s="9" t="n">
        <v>45015</v>
      </c>
      <c r="J956" s="9" t="n">
        <v>45015</v>
      </c>
    </row>
    <row r="957" customFormat="false" ht="18.7" hidden="false" customHeight="true" outlineLevel="0" collapsed="false">
      <c r="A957" s="8" t="n">
        <v>956</v>
      </c>
      <c r="B957" s="3" t="s">
        <v>1501</v>
      </c>
      <c r="C957" s="3" t="s">
        <v>1502</v>
      </c>
      <c r="D957" s="3" t="s">
        <v>1503</v>
      </c>
      <c r="E957" s="3" t="s">
        <v>332</v>
      </c>
      <c r="F957" s="1" t="n">
        <v>1</v>
      </c>
      <c r="G957" s="1" t="n">
        <v>0</v>
      </c>
      <c r="H957" s="10" t="s">
        <v>4031</v>
      </c>
      <c r="I957" s="9" t="n">
        <v>45083</v>
      </c>
      <c r="J957" s="9" t="n">
        <v>45083</v>
      </c>
    </row>
    <row r="958" customFormat="false" ht="18.7" hidden="false" customHeight="true" outlineLevel="0" collapsed="false">
      <c r="A958" s="8" t="n">
        <v>957</v>
      </c>
      <c r="B958" s="3" t="s">
        <v>2626</v>
      </c>
      <c r="C958" s="3" t="s">
        <v>2627</v>
      </c>
      <c r="D958" s="3" t="s">
        <v>2628</v>
      </c>
      <c r="E958" s="3" t="s">
        <v>332</v>
      </c>
      <c r="F958" s="1" t="n">
        <v>1</v>
      </c>
      <c r="G958" s="1" t="n">
        <v>0</v>
      </c>
      <c r="H958" s="10" t="s">
        <v>4031</v>
      </c>
      <c r="I958" s="9" t="n">
        <v>45223</v>
      </c>
      <c r="J958" s="9" t="n">
        <v>45223</v>
      </c>
    </row>
    <row r="959" customFormat="false" ht="18.7" hidden="false" customHeight="true" outlineLevel="0" collapsed="false">
      <c r="A959" s="8" t="n">
        <v>958</v>
      </c>
      <c r="B959" s="3" t="s">
        <v>3146</v>
      </c>
      <c r="C959" s="3" t="s">
        <v>3147</v>
      </c>
      <c r="D959" s="3" t="s">
        <v>3148</v>
      </c>
      <c r="E959" s="3" t="s">
        <v>332</v>
      </c>
      <c r="F959" s="1" t="n">
        <v>2</v>
      </c>
      <c r="G959" s="1" t="n">
        <v>0</v>
      </c>
      <c r="H959" s="10" t="s">
        <v>4031</v>
      </c>
      <c r="I959" s="9" t="n">
        <v>45267</v>
      </c>
      <c r="J959" s="9" t="n">
        <v>45359</v>
      </c>
    </row>
    <row r="960" customFormat="false" ht="18.7" hidden="false" customHeight="true" outlineLevel="0" collapsed="false">
      <c r="A960" s="8" t="n">
        <v>959</v>
      </c>
      <c r="B960" s="3" t="s">
        <v>1546</v>
      </c>
      <c r="C960" s="3" t="s">
        <v>1547</v>
      </c>
      <c r="D960" s="3" t="s">
        <v>1548</v>
      </c>
      <c r="E960" s="3" t="s">
        <v>332</v>
      </c>
      <c r="F960" s="1" t="n">
        <v>1</v>
      </c>
      <c r="G960" s="1" t="n">
        <v>0</v>
      </c>
      <c r="H960" s="10" t="s">
        <v>4031</v>
      </c>
      <c r="I960" s="9" t="n">
        <v>45083</v>
      </c>
      <c r="J960" s="9" t="n">
        <v>45083</v>
      </c>
    </row>
    <row r="961" customFormat="false" ht="18.7" hidden="false" customHeight="true" outlineLevel="0" collapsed="false">
      <c r="A961" s="8" t="n">
        <v>960</v>
      </c>
      <c r="B961" s="3" t="s">
        <v>2623</v>
      </c>
      <c r="C961" s="3" t="s">
        <v>2624</v>
      </c>
      <c r="D961" s="3" t="s">
        <v>2625</v>
      </c>
      <c r="E961" s="3" t="s">
        <v>332</v>
      </c>
      <c r="F961" s="1" t="n">
        <v>1</v>
      </c>
      <c r="G961" s="1" t="n">
        <v>0</v>
      </c>
      <c r="H961" s="10" t="s">
        <v>4031</v>
      </c>
      <c r="I961" s="9" t="n">
        <v>45223</v>
      </c>
      <c r="J961" s="9" t="n">
        <v>45223</v>
      </c>
    </row>
    <row r="962" customFormat="false" ht="18.7" hidden="false" customHeight="true" outlineLevel="0" collapsed="false">
      <c r="A962" s="8" t="n">
        <v>961</v>
      </c>
      <c r="B962" s="3" t="s">
        <v>1729</v>
      </c>
      <c r="C962" s="3" t="s">
        <v>1730</v>
      </c>
      <c r="D962" s="3" t="s">
        <v>1731</v>
      </c>
      <c r="E962" s="3" t="s">
        <v>332</v>
      </c>
      <c r="F962" s="1" t="n">
        <v>1</v>
      </c>
      <c r="G962" s="1" t="n">
        <v>0</v>
      </c>
      <c r="H962" s="10" t="s">
        <v>4031</v>
      </c>
      <c r="I962" s="9" t="n">
        <v>45118</v>
      </c>
      <c r="J962" s="9" t="n">
        <v>45118</v>
      </c>
    </row>
    <row r="963" customFormat="false" ht="18.7" hidden="false" customHeight="true" outlineLevel="0" collapsed="false">
      <c r="A963" s="8" t="n">
        <v>962</v>
      </c>
      <c r="B963" s="3" t="s">
        <v>3059</v>
      </c>
      <c r="C963" s="3" t="s">
        <v>3060</v>
      </c>
      <c r="D963" s="3" t="s">
        <v>3061</v>
      </c>
      <c r="E963" s="3" t="s">
        <v>332</v>
      </c>
      <c r="F963" s="1" t="n">
        <v>1</v>
      </c>
      <c r="G963" s="1" t="n">
        <v>1</v>
      </c>
      <c r="H963" s="10" t="s">
        <v>4031</v>
      </c>
      <c r="I963" s="9" t="n">
        <v>45265</v>
      </c>
      <c r="J963" s="9" t="n">
        <v>45265</v>
      </c>
    </row>
    <row r="964" customFormat="false" ht="18.7" hidden="false" customHeight="true" outlineLevel="0" collapsed="false">
      <c r="A964" s="8" t="n">
        <v>963</v>
      </c>
      <c r="B964" s="3" t="s">
        <v>1444</v>
      </c>
      <c r="C964" s="3" t="s">
        <v>1445</v>
      </c>
      <c r="D964" s="3" t="s">
        <v>1446</v>
      </c>
      <c r="E964" s="3" t="s">
        <v>332</v>
      </c>
      <c r="F964" s="1" t="n">
        <v>1</v>
      </c>
      <c r="G964" s="1" t="n">
        <v>1</v>
      </c>
      <c r="H964" s="10" t="s">
        <v>4031</v>
      </c>
      <c r="I964" s="9" t="n">
        <v>45083</v>
      </c>
      <c r="J964" s="9" t="n">
        <v>45083</v>
      </c>
    </row>
    <row r="965" customFormat="false" ht="18.7" hidden="false" customHeight="true" outlineLevel="0" collapsed="false">
      <c r="A965" s="8" t="n">
        <v>964</v>
      </c>
      <c r="B965" s="3" t="s">
        <v>3832</v>
      </c>
      <c r="C965" s="3" t="s">
        <v>3833</v>
      </c>
      <c r="D965" s="3" t="s">
        <v>3834</v>
      </c>
      <c r="E965" s="3" t="s">
        <v>332</v>
      </c>
      <c r="F965" s="1" t="n">
        <v>1</v>
      </c>
      <c r="G965" s="1" t="n">
        <v>0</v>
      </c>
      <c r="H965" s="10" t="s">
        <v>4031</v>
      </c>
      <c r="I965" s="9" t="n">
        <v>45356</v>
      </c>
      <c r="J965" s="9" t="n">
        <v>45356</v>
      </c>
    </row>
    <row r="966" customFormat="false" ht="18.7" hidden="false" customHeight="true" outlineLevel="0" collapsed="false">
      <c r="A966" s="8" t="n">
        <v>965</v>
      </c>
      <c r="B966" s="3" t="s">
        <v>3869</v>
      </c>
      <c r="C966" s="3" t="s">
        <v>3870</v>
      </c>
      <c r="D966" s="3" t="s">
        <v>3871</v>
      </c>
      <c r="E966" s="3" t="s">
        <v>332</v>
      </c>
      <c r="F966" s="1" t="n">
        <v>1</v>
      </c>
      <c r="G966" s="1" t="n">
        <v>0</v>
      </c>
      <c r="H966" s="10" t="s">
        <v>4031</v>
      </c>
      <c r="I966" s="9" t="n">
        <v>45358</v>
      </c>
      <c r="J966" s="9" t="n">
        <v>45358</v>
      </c>
    </row>
    <row r="967" customFormat="false" ht="18.7" hidden="false" customHeight="true" outlineLevel="0" collapsed="false">
      <c r="A967" s="8" t="n">
        <v>966</v>
      </c>
      <c r="B967" s="3" t="s">
        <v>3766</v>
      </c>
      <c r="C967" s="3" t="s">
        <v>3767</v>
      </c>
      <c r="D967" s="3" t="s">
        <v>3768</v>
      </c>
      <c r="E967" s="3" t="s">
        <v>332</v>
      </c>
      <c r="F967" s="1" t="n">
        <v>1</v>
      </c>
      <c r="G967" s="1" t="n">
        <v>0</v>
      </c>
      <c r="H967" s="10" t="s">
        <v>4031</v>
      </c>
      <c r="I967" s="9" t="n">
        <v>45348</v>
      </c>
      <c r="J967" s="9" t="n">
        <v>45348</v>
      </c>
    </row>
    <row r="968" customFormat="false" ht="18.7" hidden="false" customHeight="true" outlineLevel="0" collapsed="false">
      <c r="A968" s="8" t="n">
        <v>967</v>
      </c>
      <c r="B968" s="3" t="s">
        <v>3149</v>
      </c>
      <c r="C968" s="3" t="s">
        <v>3150</v>
      </c>
      <c r="D968" s="3" t="s">
        <v>3151</v>
      </c>
      <c r="E968" s="3" t="s">
        <v>332</v>
      </c>
      <c r="F968" s="1" t="n">
        <v>2</v>
      </c>
      <c r="G968" s="1" t="n">
        <v>0</v>
      </c>
      <c r="H968" s="10" t="s">
        <v>4031</v>
      </c>
      <c r="I968" s="9" t="n">
        <v>45267</v>
      </c>
      <c r="J968" s="9" t="n">
        <v>45359</v>
      </c>
    </row>
    <row r="969" customFormat="false" ht="18.7" hidden="false" customHeight="true" outlineLevel="0" collapsed="false">
      <c r="A969" s="8" t="n">
        <v>968</v>
      </c>
      <c r="B969" s="3" t="s">
        <v>3528</v>
      </c>
      <c r="C969" s="3" t="s">
        <v>3529</v>
      </c>
      <c r="D969" s="3" t="s">
        <v>3530</v>
      </c>
      <c r="E969" s="3" t="s">
        <v>332</v>
      </c>
      <c r="F969" s="1" t="n">
        <v>1</v>
      </c>
      <c r="G969" s="1" t="n">
        <v>0</v>
      </c>
      <c r="H969" s="10" t="s">
        <v>4031</v>
      </c>
      <c r="I969" s="9" t="n">
        <v>45321</v>
      </c>
      <c r="J969" s="9" t="n">
        <v>45321</v>
      </c>
    </row>
    <row r="970" customFormat="false" ht="18.7" hidden="false" customHeight="true" outlineLevel="0" collapsed="false">
      <c r="A970" s="8" t="n">
        <v>969</v>
      </c>
      <c r="B970" s="3" t="s">
        <v>3540</v>
      </c>
      <c r="C970" s="3" t="s">
        <v>3541</v>
      </c>
      <c r="D970" s="3" t="s">
        <v>3542</v>
      </c>
      <c r="E970" s="3" t="s">
        <v>332</v>
      </c>
      <c r="F970" s="1" t="n">
        <v>1</v>
      </c>
      <c r="G970" s="1" t="n">
        <v>0</v>
      </c>
      <c r="H970" s="10" t="s">
        <v>4031</v>
      </c>
      <c r="I970" s="9" t="n">
        <v>45321</v>
      </c>
      <c r="J970" s="9" t="n">
        <v>45321</v>
      </c>
    </row>
    <row r="971" customFormat="false" ht="18.7" hidden="false" customHeight="true" outlineLevel="0" collapsed="false">
      <c r="A971" s="8" t="n">
        <v>970</v>
      </c>
      <c r="B971" s="3" t="s">
        <v>1594</v>
      </c>
      <c r="C971" s="3" t="s">
        <v>1595</v>
      </c>
      <c r="D971" s="3" t="s">
        <v>1596</v>
      </c>
      <c r="E971" s="3" t="s">
        <v>332</v>
      </c>
      <c r="F971" s="1" t="n">
        <v>3</v>
      </c>
      <c r="G971" s="1" t="n">
        <v>1</v>
      </c>
      <c r="H971" s="10" t="s">
        <v>4031</v>
      </c>
      <c r="I971" s="9" t="n">
        <v>45085</v>
      </c>
      <c r="J971" s="9" t="n">
        <v>45296</v>
      </c>
    </row>
    <row r="972" customFormat="false" ht="18.7" hidden="false" customHeight="true" outlineLevel="0" collapsed="false">
      <c r="A972" s="8" t="n">
        <v>971</v>
      </c>
      <c r="B972" s="3" t="s">
        <v>706</v>
      </c>
      <c r="C972" s="3" t="s">
        <v>707</v>
      </c>
      <c r="D972" s="3" t="s">
        <v>708</v>
      </c>
      <c r="E972" s="3" t="s">
        <v>332</v>
      </c>
      <c r="F972" s="1" t="n">
        <v>1</v>
      </c>
      <c r="G972" s="1" t="n">
        <v>0</v>
      </c>
      <c r="H972" s="10" t="s">
        <v>4031</v>
      </c>
      <c r="I972" s="9" t="n">
        <v>44995</v>
      </c>
      <c r="J972" s="9" t="n">
        <v>44995</v>
      </c>
    </row>
    <row r="973" customFormat="false" ht="18.7" hidden="false" customHeight="true" outlineLevel="0" collapsed="false">
      <c r="A973" s="8" t="n">
        <v>972</v>
      </c>
      <c r="B973" s="3" t="s">
        <v>3835</v>
      </c>
      <c r="C973" s="3" t="s">
        <v>3836</v>
      </c>
      <c r="D973" s="3" t="s">
        <v>3837</v>
      </c>
      <c r="E973" s="3" t="s">
        <v>332</v>
      </c>
      <c r="F973" s="1" t="n">
        <v>1</v>
      </c>
      <c r="G973" s="1" t="n">
        <v>0</v>
      </c>
      <c r="H973" s="10" t="s">
        <v>4031</v>
      </c>
      <c r="I973" s="9" t="n">
        <v>45356</v>
      </c>
      <c r="J973" s="9" t="n">
        <v>45356</v>
      </c>
    </row>
    <row r="974" customFormat="false" ht="18.7" hidden="false" customHeight="true" outlineLevel="0" collapsed="false">
      <c r="A974" s="8" t="n">
        <v>973</v>
      </c>
      <c r="B974" s="3" t="s">
        <v>3137</v>
      </c>
      <c r="C974" s="3" t="s">
        <v>3138</v>
      </c>
      <c r="D974" s="3" t="s">
        <v>3139</v>
      </c>
      <c r="E974" s="3" t="s">
        <v>332</v>
      </c>
      <c r="F974" s="1" t="n">
        <v>2</v>
      </c>
      <c r="G974" s="1" t="n">
        <v>0</v>
      </c>
      <c r="H974" s="10" t="s">
        <v>4031</v>
      </c>
      <c r="I974" s="9" t="n">
        <v>45266</v>
      </c>
      <c r="J974" s="9" t="n">
        <v>45310</v>
      </c>
    </row>
    <row r="975" customFormat="false" ht="18.7" hidden="false" customHeight="true" outlineLevel="0" collapsed="false">
      <c r="A975" s="8" t="n">
        <v>974</v>
      </c>
      <c r="B975" s="3" t="s">
        <v>1132</v>
      </c>
      <c r="C975" s="3" t="s">
        <v>1133</v>
      </c>
      <c r="D975" s="3" t="s">
        <v>1134</v>
      </c>
      <c r="E975" s="3" t="s">
        <v>332</v>
      </c>
      <c r="F975" s="1" t="n">
        <v>1</v>
      </c>
      <c r="G975" s="1" t="n">
        <v>0</v>
      </c>
      <c r="H975" s="10" t="s">
        <v>4031</v>
      </c>
      <c r="I975" s="9" t="n">
        <v>45048</v>
      </c>
      <c r="J975" s="9" t="n">
        <v>45048</v>
      </c>
    </row>
    <row r="976" customFormat="false" ht="18.7" hidden="false" customHeight="true" outlineLevel="0" collapsed="false">
      <c r="A976" s="8" t="n">
        <v>975</v>
      </c>
      <c r="B976" s="3" t="s">
        <v>1959</v>
      </c>
      <c r="C976" s="3" t="s">
        <v>1960</v>
      </c>
      <c r="D976" s="3" t="s">
        <v>1961</v>
      </c>
      <c r="E976" s="3" t="s">
        <v>332</v>
      </c>
      <c r="F976" s="1" t="n">
        <v>1</v>
      </c>
      <c r="G976" s="1" t="n">
        <v>0</v>
      </c>
      <c r="H976" s="10" t="s">
        <v>4031</v>
      </c>
      <c r="I976" s="9" t="n">
        <v>45120</v>
      </c>
      <c r="J976" s="9" t="n">
        <v>45120</v>
      </c>
    </row>
    <row r="977" customFormat="false" ht="18.7" hidden="false" customHeight="true" outlineLevel="0" collapsed="false">
      <c r="A977" s="8" t="n">
        <v>976</v>
      </c>
      <c r="B977" s="3" t="s">
        <v>2518</v>
      </c>
      <c r="C977" s="3" t="s">
        <v>2519</v>
      </c>
      <c r="D977" s="3" t="s">
        <v>2520</v>
      </c>
      <c r="E977" s="3" t="s">
        <v>332</v>
      </c>
      <c r="F977" s="1" t="n">
        <v>2</v>
      </c>
      <c r="G977" s="1" t="n">
        <v>0</v>
      </c>
      <c r="H977" s="10" t="s">
        <v>4031</v>
      </c>
      <c r="I977" s="9" t="n">
        <v>45215</v>
      </c>
      <c r="J977" s="9" t="n">
        <v>45236</v>
      </c>
    </row>
    <row r="978" customFormat="false" ht="18.7" hidden="false" customHeight="true" outlineLevel="0" collapsed="false">
      <c r="A978" s="8" t="n">
        <v>977</v>
      </c>
      <c r="B978" s="3" t="s">
        <v>2705</v>
      </c>
      <c r="C978" s="3" t="s">
        <v>2706</v>
      </c>
      <c r="D978" s="3" t="s">
        <v>2707</v>
      </c>
      <c r="E978" s="3" t="s">
        <v>332</v>
      </c>
      <c r="F978" s="1" t="n">
        <v>1</v>
      </c>
      <c r="G978" s="1" t="n">
        <v>0</v>
      </c>
      <c r="H978" s="10" t="s">
        <v>4031</v>
      </c>
      <c r="I978" s="9" t="n">
        <v>45225</v>
      </c>
      <c r="J978" s="9" t="n">
        <v>45225</v>
      </c>
    </row>
    <row r="979" customFormat="false" ht="18.7" hidden="false" customHeight="true" outlineLevel="0" collapsed="false">
      <c r="A979" s="8" t="n">
        <v>978</v>
      </c>
      <c r="B979" s="3" t="s">
        <v>1188</v>
      </c>
      <c r="C979" s="3" t="s">
        <v>1189</v>
      </c>
      <c r="D979" s="3" t="s">
        <v>1190</v>
      </c>
      <c r="E979" s="3" t="s">
        <v>332</v>
      </c>
      <c r="F979" s="1" t="n">
        <v>2</v>
      </c>
      <c r="G979" s="1" t="n">
        <v>0</v>
      </c>
      <c r="H979" s="10" t="s">
        <v>4031</v>
      </c>
      <c r="I979" s="9" t="n">
        <v>45050</v>
      </c>
      <c r="J979" s="9" t="n">
        <v>45070</v>
      </c>
    </row>
    <row r="980" customFormat="false" ht="18.7" hidden="false" customHeight="true" outlineLevel="0" collapsed="false">
      <c r="A980" s="8" t="n">
        <v>979</v>
      </c>
      <c r="B980" s="3" t="s">
        <v>1929</v>
      </c>
      <c r="C980" s="3" t="s">
        <v>1930</v>
      </c>
      <c r="D980" s="3" t="s">
        <v>1931</v>
      </c>
      <c r="E980" s="3" t="s">
        <v>332</v>
      </c>
      <c r="F980" s="1" t="n">
        <v>1</v>
      </c>
      <c r="G980" s="1" t="n">
        <v>0</v>
      </c>
      <c r="H980" s="10" t="s">
        <v>4031</v>
      </c>
      <c r="I980" s="9" t="n">
        <v>45120</v>
      </c>
      <c r="J980" s="9" t="n">
        <v>45120</v>
      </c>
    </row>
    <row r="981" customFormat="false" ht="18.7" hidden="false" customHeight="true" outlineLevel="0" collapsed="false">
      <c r="A981" s="8" t="n">
        <v>980</v>
      </c>
      <c r="B981" s="3" t="s">
        <v>490</v>
      </c>
      <c r="C981" s="3" t="s">
        <v>491</v>
      </c>
      <c r="D981" s="3" t="s">
        <v>492</v>
      </c>
      <c r="E981" s="3" t="s">
        <v>332</v>
      </c>
      <c r="F981" s="1" t="n">
        <v>2</v>
      </c>
      <c r="G981" s="1" t="n">
        <v>0</v>
      </c>
      <c r="H981" s="10" t="s">
        <v>4031</v>
      </c>
      <c r="I981" s="9" t="n">
        <v>44973</v>
      </c>
      <c r="J981" s="9" t="n">
        <v>45113</v>
      </c>
    </row>
    <row r="982" customFormat="false" ht="18.7" hidden="false" customHeight="true" outlineLevel="0" collapsed="false">
      <c r="A982" s="8" t="n">
        <v>981</v>
      </c>
      <c r="B982" s="3" t="s">
        <v>3233</v>
      </c>
      <c r="C982" s="3" t="s">
        <v>3234</v>
      </c>
      <c r="D982" s="3" t="s">
        <v>3235</v>
      </c>
      <c r="E982" s="3" t="s">
        <v>332</v>
      </c>
      <c r="F982" s="1" t="n">
        <v>1</v>
      </c>
      <c r="G982" s="1" t="n">
        <v>0</v>
      </c>
      <c r="H982" s="10" t="s">
        <v>4031</v>
      </c>
      <c r="I982" s="9" t="n">
        <v>45288</v>
      </c>
      <c r="J982" s="9" t="n">
        <v>45288</v>
      </c>
    </row>
    <row r="983" customFormat="false" ht="18.7" hidden="false" customHeight="true" outlineLevel="0" collapsed="false">
      <c r="A983" s="8" t="n">
        <v>982</v>
      </c>
      <c r="B983" s="3" t="s">
        <v>3065</v>
      </c>
      <c r="C983" s="3" t="s">
        <v>3066</v>
      </c>
      <c r="D983" s="3" t="s">
        <v>3067</v>
      </c>
      <c r="E983" s="3" t="s">
        <v>332</v>
      </c>
      <c r="F983" s="1" t="n">
        <v>1</v>
      </c>
      <c r="G983" s="1" t="n">
        <v>1</v>
      </c>
      <c r="H983" s="10" t="s">
        <v>4031</v>
      </c>
      <c r="I983" s="9" t="n">
        <v>45265</v>
      </c>
      <c r="J983" s="9" t="n">
        <v>45265</v>
      </c>
    </row>
    <row r="984" customFormat="false" ht="18.7" hidden="false" customHeight="true" outlineLevel="0" collapsed="false">
      <c r="A984" s="8" t="n">
        <v>983</v>
      </c>
      <c r="B984" s="3" t="s">
        <v>1609</v>
      </c>
      <c r="C984" s="3" t="s">
        <v>1610</v>
      </c>
      <c r="D984" s="3" t="s">
        <v>1611</v>
      </c>
      <c r="E984" s="3" t="s">
        <v>332</v>
      </c>
      <c r="F984" s="1" t="n">
        <v>1</v>
      </c>
      <c r="G984" s="1" t="n">
        <v>1</v>
      </c>
      <c r="H984" s="10" t="s">
        <v>4031</v>
      </c>
      <c r="I984" s="9" t="n">
        <v>45085</v>
      </c>
      <c r="J984" s="9" t="n">
        <v>45085</v>
      </c>
    </row>
    <row r="985" customFormat="false" ht="18.7" hidden="false" customHeight="true" outlineLevel="0" collapsed="false">
      <c r="A985" s="8" t="n">
        <v>984</v>
      </c>
      <c r="B985" s="3" t="s">
        <v>1887</v>
      </c>
      <c r="C985" s="3" t="s">
        <v>1888</v>
      </c>
      <c r="D985" s="3" t="s">
        <v>1889</v>
      </c>
      <c r="E985" s="3" t="s">
        <v>332</v>
      </c>
      <c r="F985" s="1" t="n">
        <v>3</v>
      </c>
      <c r="G985" s="1" t="n">
        <v>0</v>
      </c>
      <c r="H985" s="10" t="s">
        <v>4031</v>
      </c>
      <c r="I985" s="9" t="n">
        <v>45120</v>
      </c>
      <c r="J985" s="9" t="n">
        <v>45379</v>
      </c>
    </row>
    <row r="986" customFormat="false" ht="18.7" hidden="false" customHeight="true" outlineLevel="0" collapsed="false">
      <c r="A986" s="8" t="n">
        <v>985</v>
      </c>
      <c r="B986" s="3" t="s">
        <v>1783</v>
      </c>
      <c r="C986" s="3" t="s">
        <v>1784</v>
      </c>
      <c r="D986" s="3" t="s">
        <v>1785</v>
      </c>
      <c r="E986" s="3" t="s">
        <v>332</v>
      </c>
      <c r="F986" s="1" t="n">
        <v>1</v>
      </c>
      <c r="G986" s="1" t="n">
        <v>0</v>
      </c>
      <c r="H986" s="10" t="s">
        <v>4031</v>
      </c>
      <c r="I986" s="9" t="n">
        <v>45118</v>
      </c>
      <c r="J986" s="9" t="n">
        <v>45118</v>
      </c>
    </row>
    <row r="987" customFormat="false" ht="18.7" hidden="false" customHeight="true" outlineLevel="0" collapsed="false">
      <c r="A987" s="8" t="n">
        <v>986</v>
      </c>
      <c r="B987" s="3" t="s">
        <v>2916</v>
      </c>
      <c r="C987" s="3" t="s">
        <v>2917</v>
      </c>
      <c r="D987" s="3" t="s">
        <v>2918</v>
      </c>
      <c r="E987" s="3" t="s">
        <v>332</v>
      </c>
      <c r="F987" s="1" t="n">
        <v>1</v>
      </c>
      <c r="G987" s="1" t="n">
        <v>0</v>
      </c>
      <c r="H987" s="10" t="s">
        <v>4031</v>
      </c>
      <c r="I987" s="9" t="n">
        <v>45258</v>
      </c>
      <c r="J987" s="9" t="n">
        <v>45258</v>
      </c>
    </row>
    <row r="988" customFormat="false" ht="18.7" hidden="false" customHeight="true" outlineLevel="0" collapsed="false">
      <c r="A988" s="8" t="n">
        <v>987</v>
      </c>
      <c r="B988" s="3" t="s">
        <v>1200</v>
      </c>
      <c r="C988" s="3" t="s">
        <v>1201</v>
      </c>
      <c r="D988" s="3" t="s">
        <v>1202</v>
      </c>
      <c r="E988" s="3" t="s">
        <v>332</v>
      </c>
      <c r="F988" s="1" t="n">
        <v>1</v>
      </c>
      <c r="G988" s="1" t="n">
        <v>0</v>
      </c>
      <c r="H988" s="10" t="s">
        <v>4031</v>
      </c>
      <c r="I988" s="9" t="n">
        <v>45050</v>
      </c>
      <c r="J988" s="9" t="n">
        <v>45050</v>
      </c>
    </row>
    <row r="989" customFormat="false" ht="18.7" hidden="false" customHeight="true" outlineLevel="0" collapsed="false">
      <c r="A989" s="8" t="n">
        <v>988</v>
      </c>
      <c r="B989" s="3" t="s">
        <v>2608</v>
      </c>
      <c r="C989" s="3" t="s">
        <v>2609</v>
      </c>
      <c r="D989" s="3" t="s">
        <v>2610</v>
      </c>
      <c r="E989" s="3" t="s">
        <v>332</v>
      </c>
      <c r="F989" s="1" t="n">
        <v>1</v>
      </c>
      <c r="G989" s="1" t="n">
        <v>0</v>
      </c>
      <c r="H989" s="10" t="s">
        <v>4031</v>
      </c>
      <c r="I989" s="9" t="n">
        <v>45223</v>
      </c>
      <c r="J989" s="9" t="n">
        <v>45223</v>
      </c>
    </row>
    <row r="990" customFormat="false" ht="18.7" hidden="false" customHeight="true" outlineLevel="0" collapsed="false">
      <c r="A990" s="8" t="n">
        <v>989</v>
      </c>
      <c r="B990" s="3" t="s">
        <v>2883</v>
      </c>
      <c r="C990" s="3" t="s">
        <v>2884</v>
      </c>
      <c r="D990" s="3" t="s">
        <v>2885</v>
      </c>
      <c r="E990" s="3" t="s">
        <v>332</v>
      </c>
      <c r="F990" s="1" t="n">
        <v>1</v>
      </c>
      <c r="G990" s="1" t="n">
        <v>1</v>
      </c>
      <c r="H990" s="10" t="s">
        <v>4031</v>
      </c>
      <c r="I990" s="9" t="n">
        <v>45258</v>
      </c>
      <c r="J990" s="9" t="n">
        <v>45258</v>
      </c>
    </row>
    <row r="991" customFormat="false" ht="18.7" hidden="false" customHeight="true" outlineLevel="0" collapsed="false">
      <c r="A991" s="8" t="n">
        <v>990</v>
      </c>
      <c r="B991" s="3" t="s">
        <v>1518</v>
      </c>
      <c r="C991" s="3" t="s">
        <v>1519</v>
      </c>
      <c r="D991" s="3" t="s">
        <v>1520</v>
      </c>
      <c r="E991" s="3" t="s">
        <v>332</v>
      </c>
      <c r="F991" s="1" t="n">
        <v>1</v>
      </c>
      <c r="G991" s="1" t="n">
        <v>1</v>
      </c>
      <c r="H991" s="10" t="s">
        <v>4031</v>
      </c>
      <c r="I991" s="9" t="n">
        <v>45083</v>
      </c>
      <c r="J991" s="9" t="n">
        <v>45083</v>
      </c>
    </row>
    <row r="992" customFormat="false" ht="18.7" hidden="false" customHeight="true" outlineLevel="0" collapsed="false">
      <c r="A992" s="8" t="n">
        <v>991</v>
      </c>
      <c r="B992" s="3" t="s">
        <v>483</v>
      </c>
      <c r="C992" s="3" t="s">
        <v>484</v>
      </c>
      <c r="D992" s="3" t="s">
        <v>485</v>
      </c>
      <c r="E992" s="3" t="s">
        <v>332</v>
      </c>
      <c r="F992" s="1" t="n">
        <v>2</v>
      </c>
      <c r="G992" s="1" t="n">
        <v>1</v>
      </c>
      <c r="H992" s="10" t="s">
        <v>4031</v>
      </c>
      <c r="I992" s="9" t="n">
        <v>44973</v>
      </c>
      <c r="J992" s="9" t="n">
        <v>45000</v>
      </c>
    </row>
    <row r="993" customFormat="false" ht="18.7" hidden="false" customHeight="true" outlineLevel="0" collapsed="false">
      <c r="A993" s="8" t="n">
        <v>992</v>
      </c>
      <c r="B993" s="3" t="s">
        <v>1799</v>
      </c>
      <c r="C993" s="3" t="s">
        <v>1800</v>
      </c>
      <c r="D993" s="3" t="s">
        <v>1801</v>
      </c>
      <c r="E993" s="3" t="s">
        <v>332</v>
      </c>
      <c r="F993" s="1" t="n">
        <v>1</v>
      </c>
      <c r="G993" s="1" t="n">
        <v>0</v>
      </c>
      <c r="H993" s="10" t="s">
        <v>4031</v>
      </c>
      <c r="I993" s="9" t="n">
        <v>45118</v>
      </c>
      <c r="J993" s="9" t="n">
        <v>45118</v>
      </c>
    </row>
    <row r="994" customFormat="false" ht="18.7" hidden="false" customHeight="true" outlineLevel="0" collapsed="false">
      <c r="A994" s="8" t="n">
        <v>993</v>
      </c>
      <c r="B994" s="3" t="s">
        <v>537</v>
      </c>
      <c r="C994" s="3" t="s">
        <v>538</v>
      </c>
      <c r="D994" s="3" t="s">
        <v>539</v>
      </c>
      <c r="E994" s="3" t="s">
        <v>332</v>
      </c>
      <c r="F994" s="1" t="n">
        <v>2</v>
      </c>
      <c r="G994" s="1" t="n">
        <v>1</v>
      </c>
      <c r="H994" s="10" t="s">
        <v>4031</v>
      </c>
      <c r="I994" s="9" t="n">
        <v>44980</v>
      </c>
      <c r="J994" s="9" t="n">
        <v>44980</v>
      </c>
    </row>
    <row r="995" customFormat="false" ht="18.7" hidden="false" customHeight="true" outlineLevel="0" collapsed="false">
      <c r="A995" s="8" t="n">
        <v>994</v>
      </c>
      <c r="B995" s="3" t="s">
        <v>1456</v>
      </c>
      <c r="C995" s="3" t="s">
        <v>1457</v>
      </c>
      <c r="D995" s="3" t="s">
        <v>1458</v>
      </c>
      <c r="E995" s="3" t="s">
        <v>332</v>
      </c>
      <c r="F995" s="1" t="n">
        <v>2</v>
      </c>
      <c r="G995" s="1" t="n">
        <v>0</v>
      </c>
      <c r="H995" s="10" t="s">
        <v>4031</v>
      </c>
      <c r="I995" s="9" t="n">
        <v>45083</v>
      </c>
      <c r="J995" s="9" t="n">
        <v>45103</v>
      </c>
    </row>
    <row r="996" customFormat="false" ht="18.7" hidden="false" customHeight="true" outlineLevel="0" collapsed="false">
      <c r="A996" s="8" t="n">
        <v>995</v>
      </c>
      <c r="B996" s="3" t="s">
        <v>474</v>
      </c>
      <c r="C996" s="3" t="s">
        <v>475</v>
      </c>
      <c r="D996" s="3" t="s">
        <v>476</v>
      </c>
      <c r="E996" s="3" t="s">
        <v>332</v>
      </c>
      <c r="F996" s="1" t="n">
        <v>2</v>
      </c>
      <c r="G996" s="1" t="n">
        <v>0</v>
      </c>
      <c r="H996" s="10" t="s">
        <v>4031</v>
      </c>
      <c r="I996" s="9" t="n">
        <v>44971</v>
      </c>
      <c r="J996" s="9" t="n">
        <v>45026</v>
      </c>
    </row>
    <row r="997" customFormat="false" ht="18.7" hidden="false" customHeight="true" outlineLevel="0" collapsed="false">
      <c r="A997" s="8" t="n">
        <v>996</v>
      </c>
      <c r="B997" s="3" t="s">
        <v>1129</v>
      </c>
      <c r="C997" s="3" t="s">
        <v>1130</v>
      </c>
      <c r="D997" s="3" t="s">
        <v>1131</v>
      </c>
      <c r="E997" s="3" t="s">
        <v>332</v>
      </c>
      <c r="F997" s="1" t="n">
        <v>1</v>
      </c>
      <c r="G997" s="1" t="n">
        <v>0</v>
      </c>
      <c r="H997" s="10" t="s">
        <v>4031</v>
      </c>
      <c r="I997" s="9" t="n">
        <v>45048</v>
      </c>
      <c r="J997" s="9" t="n">
        <v>45048</v>
      </c>
    </row>
    <row r="998" customFormat="false" ht="18.7" hidden="false" customHeight="true" outlineLevel="0" collapsed="false">
      <c r="A998" s="8" t="n">
        <v>997</v>
      </c>
      <c r="B998" s="3" t="s">
        <v>1450</v>
      </c>
      <c r="C998" s="3" t="s">
        <v>1451</v>
      </c>
      <c r="D998" s="3" t="s">
        <v>1452</v>
      </c>
      <c r="E998" s="3" t="s">
        <v>332</v>
      </c>
      <c r="F998" s="1" t="n">
        <v>1</v>
      </c>
      <c r="G998" s="1" t="n">
        <v>0</v>
      </c>
      <c r="H998" s="10" t="s">
        <v>4031</v>
      </c>
      <c r="I998" s="9" t="n">
        <v>45083</v>
      </c>
      <c r="J998" s="9" t="n">
        <v>45083</v>
      </c>
    </row>
    <row r="999" customFormat="false" ht="18.7" hidden="false" customHeight="true" outlineLevel="0" collapsed="false">
      <c r="A999" s="8" t="n">
        <v>998</v>
      </c>
      <c r="B999" s="3" t="s">
        <v>2575</v>
      </c>
      <c r="C999" s="3" t="s">
        <v>2576</v>
      </c>
      <c r="D999" s="3" t="s">
        <v>2577</v>
      </c>
      <c r="E999" s="3" t="s">
        <v>332</v>
      </c>
      <c r="F999" s="1" t="n">
        <v>1</v>
      </c>
      <c r="G999" s="1" t="n">
        <v>0</v>
      </c>
      <c r="H999" s="10" t="s">
        <v>4031</v>
      </c>
      <c r="I999" s="9" t="n">
        <v>45223</v>
      </c>
      <c r="J999" s="9" t="n">
        <v>45223</v>
      </c>
    </row>
    <row r="1000" customFormat="false" ht="18.7" hidden="false" customHeight="true" outlineLevel="0" collapsed="false">
      <c r="A1000" s="8" t="n">
        <v>999</v>
      </c>
      <c r="B1000" s="3" t="s">
        <v>1920</v>
      </c>
      <c r="C1000" s="3" t="s">
        <v>1921</v>
      </c>
      <c r="D1000" s="3" t="s">
        <v>1922</v>
      </c>
      <c r="E1000" s="3" t="s">
        <v>332</v>
      </c>
      <c r="F1000" s="1" t="n">
        <v>1</v>
      </c>
      <c r="G1000" s="1" t="n">
        <v>0</v>
      </c>
      <c r="H1000" s="10" t="s">
        <v>4031</v>
      </c>
      <c r="I1000" s="9" t="n">
        <v>45120</v>
      </c>
      <c r="J1000" s="9" t="n">
        <v>45120</v>
      </c>
    </row>
    <row r="1001" customFormat="false" ht="18.7" hidden="false" customHeight="true" outlineLevel="0" collapsed="false">
      <c r="A1001" s="8" t="n">
        <v>1000</v>
      </c>
      <c r="B1001" s="3" t="s">
        <v>3600</v>
      </c>
      <c r="C1001" s="3" t="s">
        <v>3601</v>
      </c>
      <c r="D1001" s="3" t="s">
        <v>3602</v>
      </c>
      <c r="E1001" s="3" t="s">
        <v>332</v>
      </c>
      <c r="F1001" s="1" t="n">
        <v>2</v>
      </c>
      <c r="G1001" s="1" t="n">
        <v>0</v>
      </c>
      <c r="H1001" s="10" t="s">
        <v>4031</v>
      </c>
      <c r="I1001" s="9" t="n">
        <v>45324</v>
      </c>
      <c r="J1001" s="9" t="n">
        <v>45352</v>
      </c>
    </row>
    <row r="1002" customFormat="false" ht="18.7" hidden="false" customHeight="true" outlineLevel="0" collapsed="false">
      <c r="A1002" s="8" t="n">
        <v>1001</v>
      </c>
      <c r="B1002" s="3" t="s">
        <v>3808</v>
      </c>
      <c r="C1002" s="3" t="s">
        <v>3809</v>
      </c>
      <c r="D1002" s="3" t="s">
        <v>3810</v>
      </c>
      <c r="E1002" s="3" t="s">
        <v>332</v>
      </c>
      <c r="F1002" s="1" t="n">
        <v>1</v>
      </c>
      <c r="G1002" s="1" t="n">
        <v>0</v>
      </c>
      <c r="H1002" s="10" t="s">
        <v>4031</v>
      </c>
      <c r="I1002" s="9" t="n">
        <v>45356</v>
      </c>
      <c r="J1002" s="9" t="n">
        <v>45356</v>
      </c>
    </row>
    <row r="1003" customFormat="false" ht="18.7" hidden="false" customHeight="true" outlineLevel="0" collapsed="false">
      <c r="A1003" s="8" t="n">
        <v>1002</v>
      </c>
      <c r="B1003" s="3" t="s">
        <v>2780</v>
      </c>
      <c r="C1003" s="3" t="s">
        <v>2781</v>
      </c>
      <c r="D1003" s="3" t="s">
        <v>2782</v>
      </c>
      <c r="E1003" s="3" t="s">
        <v>332</v>
      </c>
      <c r="F1003" s="1" t="n">
        <v>3</v>
      </c>
      <c r="G1003" s="1" t="n">
        <v>0</v>
      </c>
      <c r="H1003" s="10" t="s">
        <v>4031</v>
      </c>
      <c r="I1003" s="9" t="n">
        <v>45238</v>
      </c>
      <c r="J1003" s="9" t="n">
        <v>45324</v>
      </c>
    </row>
    <row r="1004" customFormat="false" ht="18.7" hidden="false" customHeight="true" outlineLevel="0" collapsed="false">
      <c r="A1004" s="8" t="n">
        <v>1003</v>
      </c>
      <c r="B1004" s="3" t="s">
        <v>3068</v>
      </c>
      <c r="C1004" s="3" t="s">
        <v>3069</v>
      </c>
      <c r="D1004" s="3" t="s">
        <v>3070</v>
      </c>
      <c r="E1004" s="3" t="s">
        <v>332</v>
      </c>
      <c r="F1004" s="1" t="n">
        <v>1</v>
      </c>
      <c r="G1004" s="1" t="n">
        <v>1</v>
      </c>
      <c r="H1004" s="10" t="s">
        <v>4031</v>
      </c>
      <c r="I1004" s="9" t="n">
        <v>45265</v>
      </c>
      <c r="J1004" s="9" t="n">
        <v>45265</v>
      </c>
    </row>
    <row r="1005" customFormat="false" ht="18.7" hidden="false" customHeight="true" outlineLevel="0" collapsed="false">
      <c r="A1005" s="8" t="n">
        <v>1004</v>
      </c>
      <c r="B1005" s="3" t="s">
        <v>1138</v>
      </c>
      <c r="C1005" s="3" t="s">
        <v>1139</v>
      </c>
      <c r="D1005" s="3" t="s">
        <v>1140</v>
      </c>
      <c r="E1005" s="3" t="s">
        <v>332</v>
      </c>
      <c r="F1005" s="1" t="n">
        <v>1</v>
      </c>
      <c r="G1005" s="1" t="n">
        <v>0</v>
      </c>
      <c r="H1005" s="10" t="s">
        <v>4031</v>
      </c>
      <c r="I1005" s="9" t="n">
        <v>45048</v>
      </c>
      <c r="J1005" s="9" t="n">
        <v>45048</v>
      </c>
    </row>
    <row r="1006" customFormat="false" ht="18.7" hidden="false" customHeight="true" outlineLevel="0" collapsed="false">
      <c r="A1006" s="8" t="n">
        <v>1005</v>
      </c>
      <c r="B1006" s="3" t="s">
        <v>3471</v>
      </c>
      <c r="C1006" s="3" t="s">
        <v>3472</v>
      </c>
      <c r="D1006" s="3" t="s">
        <v>3473</v>
      </c>
      <c r="E1006" s="3" t="s">
        <v>332</v>
      </c>
      <c r="F1006" s="1" t="n">
        <v>1</v>
      </c>
      <c r="G1006" s="1" t="n">
        <v>0</v>
      </c>
      <c r="H1006" s="10" t="s">
        <v>4031</v>
      </c>
      <c r="I1006" s="9" t="n">
        <v>45315</v>
      </c>
      <c r="J1006" s="9" t="n">
        <v>45315</v>
      </c>
    </row>
    <row r="1007" customFormat="false" ht="18.7" hidden="false" customHeight="true" outlineLevel="0" collapsed="false">
      <c r="A1007" s="8" t="n">
        <v>1006</v>
      </c>
      <c r="B1007" s="3" t="s">
        <v>2895</v>
      </c>
      <c r="C1007" s="3" t="s">
        <v>2896</v>
      </c>
      <c r="D1007" s="3" t="s">
        <v>2897</v>
      </c>
      <c r="E1007" s="3" t="s">
        <v>332</v>
      </c>
      <c r="F1007" s="1" t="n">
        <v>1</v>
      </c>
      <c r="G1007" s="1" t="n">
        <v>0</v>
      </c>
      <c r="H1007" s="10" t="s">
        <v>4031</v>
      </c>
      <c r="I1007" s="9" t="n">
        <v>45258</v>
      </c>
      <c r="J1007" s="9" t="n">
        <v>45258</v>
      </c>
    </row>
    <row r="1008" customFormat="false" ht="18.7" hidden="false" customHeight="true" outlineLevel="0" collapsed="false">
      <c r="A1008" s="8" t="n">
        <v>1007</v>
      </c>
      <c r="B1008" s="3" t="s">
        <v>1191</v>
      </c>
      <c r="C1008" s="3" t="s">
        <v>1192</v>
      </c>
      <c r="D1008" s="3" t="s">
        <v>1193</v>
      </c>
      <c r="E1008" s="3" t="s">
        <v>332</v>
      </c>
      <c r="F1008" s="1" t="n">
        <v>1</v>
      </c>
      <c r="G1008" s="1" t="n">
        <v>0</v>
      </c>
      <c r="H1008" s="10" t="s">
        <v>4031</v>
      </c>
      <c r="I1008" s="9" t="n">
        <v>45050</v>
      </c>
      <c r="J1008" s="9" t="n">
        <v>45050</v>
      </c>
    </row>
    <row r="1009" customFormat="false" ht="18.7" hidden="false" customHeight="true" outlineLevel="0" collapsed="false">
      <c r="A1009" s="8" t="n">
        <v>1008</v>
      </c>
      <c r="B1009" s="3" t="s">
        <v>1606</v>
      </c>
      <c r="C1009" s="3" t="s">
        <v>1607</v>
      </c>
      <c r="D1009" s="3" t="s">
        <v>1608</v>
      </c>
      <c r="E1009" s="3" t="s">
        <v>332</v>
      </c>
      <c r="F1009" s="1" t="n">
        <v>1</v>
      </c>
      <c r="G1009" s="1" t="n">
        <v>0</v>
      </c>
      <c r="H1009" s="10" t="s">
        <v>4031</v>
      </c>
      <c r="I1009" s="9" t="n">
        <v>45085</v>
      </c>
      <c r="J1009" s="9" t="n">
        <v>45085</v>
      </c>
    </row>
    <row r="1010" customFormat="false" ht="18.7" hidden="false" customHeight="true" outlineLevel="0" collapsed="false">
      <c r="A1010" s="8" t="n">
        <v>1009</v>
      </c>
      <c r="B1010" s="3" t="s">
        <v>1983</v>
      </c>
      <c r="C1010" s="3" t="s">
        <v>1984</v>
      </c>
      <c r="D1010" s="3" t="s">
        <v>1985</v>
      </c>
      <c r="E1010" s="3" t="s">
        <v>332</v>
      </c>
      <c r="F1010" s="1" t="n">
        <v>1</v>
      </c>
      <c r="G1010" s="1" t="n">
        <v>0</v>
      </c>
      <c r="H1010" s="10" t="s">
        <v>4031</v>
      </c>
      <c r="I1010" s="9" t="n">
        <v>45120</v>
      </c>
      <c r="J1010" s="9" t="n">
        <v>45120</v>
      </c>
    </row>
    <row r="1011" customFormat="false" ht="18.7" hidden="false" customHeight="true" outlineLevel="0" collapsed="false">
      <c r="A1011" s="8" t="n">
        <v>1010</v>
      </c>
      <c r="B1011" s="3" t="s">
        <v>1747</v>
      </c>
      <c r="C1011" s="3" t="s">
        <v>1748</v>
      </c>
      <c r="D1011" s="3" t="s">
        <v>1749</v>
      </c>
      <c r="E1011" s="3" t="s">
        <v>332</v>
      </c>
      <c r="F1011" s="1" t="n">
        <v>2</v>
      </c>
      <c r="G1011" s="1" t="n">
        <v>1</v>
      </c>
      <c r="H1011" s="10" t="s">
        <v>4031</v>
      </c>
      <c r="I1011" s="9" t="n">
        <v>45118</v>
      </c>
      <c r="J1011" s="9" t="n">
        <v>45260</v>
      </c>
    </row>
    <row r="1012" customFormat="false" ht="18.7" hidden="false" customHeight="true" outlineLevel="0" collapsed="false">
      <c r="A1012" s="8" t="n">
        <v>1011</v>
      </c>
      <c r="B1012" s="3" t="s">
        <v>3062</v>
      </c>
      <c r="C1012" s="3" t="s">
        <v>3063</v>
      </c>
      <c r="D1012" s="3" t="s">
        <v>3064</v>
      </c>
      <c r="E1012" s="3" t="s">
        <v>332</v>
      </c>
      <c r="F1012" s="1" t="n">
        <v>1</v>
      </c>
      <c r="G1012" s="1" t="n">
        <v>0</v>
      </c>
      <c r="H1012" s="10" t="s">
        <v>4031</v>
      </c>
      <c r="I1012" s="9" t="n">
        <v>45265</v>
      </c>
      <c r="J1012" s="9" t="n">
        <v>45265</v>
      </c>
    </row>
    <row r="1013" customFormat="false" ht="18.7" hidden="false" customHeight="true" outlineLevel="0" collapsed="false">
      <c r="A1013" s="8" t="n">
        <v>1012</v>
      </c>
      <c r="B1013" s="3" t="s">
        <v>685</v>
      </c>
      <c r="C1013" s="3" t="s">
        <v>686</v>
      </c>
      <c r="D1013" s="3" t="s">
        <v>687</v>
      </c>
      <c r="E1013" s="3" t="s">
        <v>332</v>
      </c>
      <c r="F1013" s="1" t="n">
        <v>1</v>
      </c>
      <c r="G1013" s="1" t="n">
        <v>0</v>
      </c>
      <c r="H1013" s="10" t="s">
        <v>4031</v>
      </c>
      <c r="I1013" s="9" t="n">
        <v>44993</v>
      </c>
      <c r="J1013" s="9" t="n">
        <v>44993</v>
      </c>
    </row>
    <row r="1014" customFormat="false" ht="18.7" hidden="false" customHeight="true" outlineLevel="0" collapsed="false">
      <c r="A1014" s="8" t="n">
        <v>1013</v>
      </c>
      <c r="B1014" s="3" t="s">
        <v>1462</v>
      </c>
      <c r="C1014" s="3" t="s">
        <v>1463</v>
      </c>
      <c r="D1014" s="3" t="s">
        <v>1464</v>
      </c>
      <c r="E1014" s="3" t="s">
        <v>332</v>
      </c>
      <c r="F1014" s="1" t="n">
        <v>1</v>
      </c>
      <c r="G1014" s="1" t="n">
        <v>1</v>
      </c>
      <c r="H1014" s="10" t="s">
        <v>4031</v>
      </c>
      <c r="I1014" s="9" t="n">
        <v>45083</v>
      </c>
      <c r="J1014" s="9" t="n">
        <v>45083</v>
      </c>
    </row>
    <row r="1015" customFormat="false" ht="18.7" hidden="false" customHeight="true" outlineLevel="0" collapsed="false">
      <c r="A1015" s="8" t="n">
        <v>1014</v>
      </c>
      <c r="B1015" s="3" t="s">
        <v>1179</v>
      </c>
      <c r="C1015" s="3" t="s">
        <v>1180</v>
      </c>
      <c r="D1015" s="3" t="s">
        <v>1181</v>
      </c>
      <c r="E1015" s="3" t="s">
        <v>332</v>
      </c>
      <c r="F1015" s="1" t="n">
        <v>2</v>
      </c>
      <c r="G1015" s="1" t="n">
        <v>0</v>
      </c>
      <c r="H1015" s="10" t="s">
        <v>4031</v>
      </c>
      <c r="I1015" s="9" t="n">
        <v>45050</v>
      </c>
      <c r="J1015" s="9" t="n">
        <v>45099</v>
      </c>
    </row>
    <row r="1016" customFormat="false" ht="18.7" hidden="false" customHeight="true" outlineLevel="0" collapsed="false">
      <c r="A1016" s="8" t="n">
        <v>1015</v>
      </c>
      <c r="B1016" s="3" t="s">
        <v>1802</v>
      </c>
      <c r="C1016" s="3" t="s">
        <v>1803</v>
      </c>
      <c r="D1016" s="3" t="s">
        <v>1804</v>
      </c>
      <c r="E1016" s="3" t="s">
        <v>332</v>
      </c>
      <c r="F1016" s="1" t="n">
        <v>1</v>
      </c>
      <c r="G1016" s="1" t="n">
        <v>0</v>
      </c>
      <c r="H1016" s="10" t="s">
        <v>4031</v>
      </c>
      <c r="I1016" s="9" t="n">
        <v>45118</v>
      </c>
      <c r="J1016" s="9" t="n">
        <v>45118</v>
      </c>
    </row>
    <row r="1017" customFormat="false" ht="18.7" hidden="false" customHeight="true" outlineLevel="0" collapsed="false">
      <c r="A1017" s="8" t="n">
        <v>1016</v>
      </c>
      <c r="B1017" s="3" t="s">
        <v>2860</v>
      </c>
      <c r="C1017" s="3" t="s">
        <v>2861</v>
      </c>
      <c r="D1017" s="3" t="s">
        <v>2862</v>
      </c>
      <c r="E1017" s="3" t="s">
        <v>332</v>
      </c>
      <c r="F1017" s="1" t="n">
        <v>1</v>
      </c>
      <c r="G1017" s="1" t="n">
        <v>0</v>
      </c>
      <c r="H1017" s="10" t="s">
        <v>4031</v>
      </c>
      <c r="I1017" s="9" t="n">
        <v>45258</v>
      </c>
      <c r="J1017" s="9" t="n">
        <v>45258</v>
      </c>
    </row>
    <row r="1018" customFormat="false" ht="18.7" hidden="false" customHeight="true" outlineLevel="0" collapsed="false">
      <c r="A1018" s="8" t="n">
        <v>1017</v>
      </c>
      <c r="B1018" s="3" t="s">
        <v>339</v>
      </c>
      <c r="C1018" s="3" t="s">
        <v>340</v>
      </c>
      <c r="D1018" s="3" t="s">
        <v>341</v>
      </c>
      <c r="E1018" s="3" t="s">
        <v>332</v>
      </c>
      <c r="F1018" s="1" t="n">
        <v>3</v>
      </c>
      <c r="G1018" s="1" t="n">
        <v>1</v>
      </c>
      <c r="H1018" s="10" t="s">
        <v>4031</v>
      </c>
      <c r="I1018" s="9" t="n">
        <v>44959</v>
      </c>
      <c r="J1018" s="9" t="n">
        <v>44991</v>
      </c>
    </row>
    <row r="1019" customFormat="false" ht="18.7" hidden="false" customHeight="true" outlineLevel="0" collapsed="false">
      <c r="A1019" s="8" t="n">
        <v>1018</v>
      </c>
      <c r="B1019" s="3" t="s">
        <v>3468</v>
      </c>
      <c r="C1019" s="3" t="s">
        <v>3469</v>
      </c>
      <c r="D1019" s="3" t="s">
        <v>3470</v>
      </c>
      <c r="E1019" s="3" t="s">
        <v>332</v>
      </c>
      <c r="F1019" s="1" t="n">
        <v>1</v>
      </c>
      <c r="G1019" s="1" t="n">
        <v>0</v>
      </c>
      <c r="H1019" s="10" t="s">
        <v>4031</v>
      </c>
      <c r="I1019" s="9" t="n">
        <v>45310</v>
      </c>
      <c r="J1019" s="9" t="n">
        <v>45310</v>
      </c>
    </row>
    <row r="1020" customFormat="false" ht="18.7" hidden="false" customHeight="true" outlineLevel="0" collapsed="false">
      <c r="A1020" s="8" t="n">
        <v>1019</v>
      </c>
      <c r="B1020" s="3" t="s">
        <v>1579</v>
      </c>
      <c r="C1020" s="3" t="s">
        <v>1580</v>
      </c>
      <c r="D1020" s="3" t="s">
        <v>1581</v>
      </c>
      <c r="E1020" s="3" t="s">
        <v>332</v>
      </c>
      <c r="F1020" s="1" t="n">
        <v>2</v>
      </c>
      <c r="G1020" s="1" t="n">
        <v>0</v>
      </c>
      <c r="H1020" s="10" t="s">
        <v>4031</v>
      </c>
      <c r="I1020" s="9" t="n">
        <v>45085</v>
      </c>
      <c r="J1020" s="9" t="n">
        <v>45131</v>
      </c>
    </row>
    <row r="1021" customFormat="false" ht="18.7" hidden="false" customHeight="true" outlineLevel="0" collapsed="false">
      <c r="A1021" s="8" t="n">
        <v>1020</v>
      </c>
      <c r="B1021" s="3" t="s">
        <v>2723</v>
      </c>
      <c r="C1021" s="3" t="s">
        <v>2724</v>
      </c>
      <c r="D1021" s="3" t="s">
        <v>2725</v>
      </c>
      <c r="E1021" s="3" t="s">
        <v>332</v>
      </c>
      <c r="F1021" s="1" t="n">
        <v>1</v>
      </c>
      <c r="G1021" s="1" t="n">
        <v>0</v>
      </c>
      <c r="H1021" s="10" t="s">
        <v>4031</v>
      </c>
      <c r="I1021" s="9" t="n">
        <v>45230</v>
      </c>
      <c r="J1021" s="9" t="n">
        <v>45230</v>
      </c>
    </row>
    <row r="1022" customFormat="false" ht="18.7" hidden="false" customHeight="true" outlineLevel="0" collapsed="false">
      <c r="A1022" s="8" t="n">
        <v>1021</v>
      </c>
      <c r="B1022" s="3" t="s">
        <v>2696</v>
      </c>
      <c r="C1022" s="3" t="s">
        <v>2697</v>
      </c>
      <c r="D1022" s="3" t="s">
        <v>2698</v>
      </c>
      <c r="E1022" s="3" t="s">
        <v>332</v>
      </c>
      <c r="F1022" s="1" t="n">
        <v>1</v>
      </c>
      <c r="G1022" s="1" t="n">
        <v>0</v>
      </c>
      <c r="H1022" s="10" t="s">
        <v>4031</v>
      </c>
      <c r="I1022" s="9" t="n">
        <v>45225</v>
      </c>
      <c r="J1022" s="9" t="n">
        <v>45225</v>
      </c>
    </row>
    <row r="1023" customFormat="false" ht="18.7" hidden="false" customHeight="true" outlineLevel="0" collapsed="false">
      <c r="A1023" s="8" t="n">
        <v>1022</v>
      </c>
      <c r="B1023" s="3" t="s">
        <v>1540</v>
      </c>
      <c r="C1023" s="3" t="s">
        <v>1541</v>
      </c>
      <c r="D1023" s="3" t="s">
        <v>1542</v>
      </c>
      <c r="E1023" s="3" t="s">
        <v>332</v>
      </c>
      <c r="F1023" s="1" t="n">
        <v>1</v>
      </c>
      <c r="G1023" s="1" t="n">
        <v>0</v>
      </c>
      <c r="H1023" s="10" t="s">
        <v>4031</v>
      </c>
      <c r="I1023" s="9" t="n">
        <v>45083</v>
      </c>
      <c r="J1023" s="9" t="n">
        <v>45083</v>
      </c>
    </row>
    <row r="1024" customFormat="false" ht="18.7" hidden="false" customHeight="true" outlineLevel="0" collapsed="false">
      <c r="A1024" s="8" t="n">
        <v>1023</v>
      </c>
      <c r="B1024" s="3" t="s">
        <v>2605</v>
      </c>
      <c r="C1024" s="3" t="s">
        <v>2606</v>
      </c>
      <c r="D1024" s="3" t="s">
        <v>2607</v>
      </c>
      <c r="E1024" s="3" t="s">
        <v>332</v>
      </c>
      <c r="F1024" s="1" t="n">
        <v>1</v>
      </c>
      <c r="G1024" s="1" t="n">
        <v>0</v>
      </c>
      <c r="H1024" s="10" t="s">
        <v>4031</v>
      </c>
      <c r="I1024" s="9" t="n">
        <v>45223</v>
      </c>
      <c r="J1024" s="9" t="n">
        <v>45223</v>
      </c>
    </row>
    <row r="1025" customFormat="false" ht="18.7" hidden="false" customHeight="true" outlineLevel="0" collapsed="false">
      <c r="A1025" s="8" t="n">
        <v>1024</v>
      </c>
      <c r="B1025" s="3" t="s">
        <v>1498</v>
      </c>
      <c r="C1025" s="3" t="s">
        <v>1499</v>
      </c>
      <c r="D1025" s="3" t="s">
        <v>1500</v>
      </c>
      <c r="E1025" s="3" t="s">
        <v>332</v>
      </c>
      <c r="F1025" s="1" t="n">
        <v>1</v>
      </c>
      <c r="G1025" s="1" t="n">
        <v>0</v>
      </c>
      <c r="H1025" s="10" t="s">
        <v>4031</v>
      </c>
      <c r="I1025" s="9" t="n">
        <v>45083</v>
      </c>
      <c r="J1025" s="9" t="n">
        <v>45083</v>
      </c>
    </row>
    <row r="1026" customFormat="false" ht="18.7" hidden="false" customHeight="true" outlineLevel="0" collapsed="false">
      <c r="A1026" s="8" t="n">
        <v>1025</v>
      </c>
      <c r="B1026" s="3" t="s">
        <v>3010</v>
      </c>
      <c r="C1026" s="3" t="s">
        <v>3011</v>
      </c>
      <c r="D1026" s="3" t="s">
        <v>3012</v>
      </c>
      <c r="E1026" s="3" t="s">
        <v>332</v>
      </c>
      <c r="F1026" s="1" t="n">
        <v>1</v>
      </c>
      <c r="G1026" s="1" t="n">
        <v>0</v>
      </c>
      <c r="H1026" s="10" t="s">
        <v>4031</v>
      </c>
      <c r="I1026" s="9" t="n">
        <v>45260</v>
      </c>
      <c r="J1026" s="9" t="n">
        <v>45260</v>
      </c>
    </row>
    <row r="1027" customFormat="false" ht="18.7" hidden="false" customHeight="true" outlineLevel="0" collapsed="false">
      <c r="A1027" s="8" t="n">
        <v>1026</v>
      </c>
      <c r="B1027" s="3" t="s">
        <v>2901</v>
      </c>
      <c r="C1027" s="3" t="s">
        <v>2902</v>
      </c>
      <c r="D1027" s="3" t="s">
        <v>2903</v>
      </c>
      <c r="E1027" s="3" t="s">
        <v>332</v>
      </c>
      <c r="F1027" s="1" t="n">
        <v>2</v>
      </c>
      <c r="G1027" s="1" t="n">
        <v>1</v>
      </c>
      <c r="H1027" s="10" t="s">
        <v>4031</v>
      </c>
      <c r="I1027" s="9" t="n">
        <v>45258</v>
      </c>
      <c r="J1027" s="9" t="n">
        <v>45321</v>
      </c>
    </row>
    <row r="1028" customFormat="false" ht="18.7" hidden="false" customHeight="true" outlineLevel="0" collapsed="false">
      <c r="A1028" s="8" t="n">
        <v>1027</v>
      </c>
      <c r="B1028" s="3" t="s">
        <v>1612</v>
      </c>
      <c r="C1028" s="3" t="s">
        <v>1613</v>
      </c>
      <c r="D1028" s="3" t="s">
        <v>1614</v>
      </c>
      <c r="E1028" s="3" t="s">
        <v>332</v>
      </c>
      <c r="F1028" s="1" t="n">
        <v>1</v>
      </c>
      <c r="G1028" s="1" t="n">
        <v>0</v>
      </c>
      <c r="H1028" s="10" t="s">
        <v>4031</v>
      </c>
      <c r="I1028" s="9" t="n">
        <v>45085</v>
      </c>
      <c r="J1028" s="9" t="n">
        <v>45085</v>
      </c>
    </row>
    <row r="1029" customFormat="false" ht="18.7" hidden="false" customHeight="true" outlineLevel="0" collapsed="false">
      <c r="A1029" s="8" t="n">
        <v>1028</v>
      </c>
      <c r="B1029" s="3" t="s">
        <v>1182</v>
      </c>
      <c r="C1029" s="3" t="s">
        <v>1183</v>
      </c>
      <c r="D1029" s="3" t="s">
        <v>1184</v>
      </c>
      <c r="E1029" s="3" t="s">
        <v>332</v>
      </c>
      <c r="F1029" s="1" t="n">
        <v>2</v>
      </c>
      <c r="G1029" s="1" t="n">
        <v>0</v>
      </c>
      <c r="H1029" s="10" t="s">
        <v>4031</v>
      </c>
      <c r="I1029" s="9" t="n">
        <v>45050</v>
      </c>
      <c r="J1029" s="9" t="n">
        <v>45068</v>
      </c>
    </row>
    <row r="1030" customFormat="false" ht="18.7" hidden="false" customHeight="true" outlineLevel="0" collapsed="false">
      <c r="A1030" s="8" t="n">
        <v>1029</v>
      </c>
      <c r="B1030" s="3" t="s">
        <v>1508</v>
      </c>
      <c r="C1030" s="3" t="s">
        <v>1509</v>
      </c>
      <c r="D1030" s="3" t="s">
        <v>1510</v>
      </c>
      <c r="E1030" s="3" t="s">
        <v>332</v>
      </c>
      <c r="F1030" s="1" t="n">
        <v>2</v>
      </c>
      <c r="G1030" s="1" t="n">
        <v>0</v>
      </c>
      <c r="H1030" s="10" t="s">
        <v>4031</v>
      </c>
      <c r="I1030" s="9" t="n">
        <v>45083</v>
      </c>
      <c r="J1030" s="9" t="n">
        <v>45103</v>
      </c>
    </row>
    <row r="1031" customFormat="false" ht="18.7" hidden="false" customHeight="true" outlineLevel="0" collapsed="false">
      <c r="A1031" s="8" t="n">
        <v>1030</v>
      </c>
      <c r="B1031" s="3" t="s">
        <v>1796</v>
      </c>
      <c r="C1031" s="3" t="s">
        <v>1797</v>
      </c>
      <c r="D1031" s="3" t="s">
        <v>1798</v>
      </c>
      <c r="E1031" s="3" t="s">
        <v>332</v>
      </c>
      <c r="F1031" s="1" t="n">
        <v>1</v>
      </c>
      <c r="G1031" s="1" t="n">
        <v>0</v>
      </c>
      <c r="H1031" s="10" t="s">
        <v>4031</v>
      </c>
      <c r="I1031" s="9" t="n">
        <v>45118</v>
      </c>
      <c r="J1031" s="9" t="n">
        <v>45118</v>
      </c>
    </row>
    <row r="1032" customFormat="false" ht="18.7" hidden="false" customHeight="true" outlineLevel="0" collapsed="false">
      <c r="A1032" s="8" t="n">
        <v>1031</v>
      </c>
      <c r="B1032" s="3" t="s">
        <v>2143</v>
      </c>
      <c r="C1032" s="3" t="s">
        <v>2144</v>
      </c>
      <c r="D1032" s="3" t="s">
        <v>2145</v>
      </c>
      <c r="E1032" s="3" t="s">
        <v>332</v>
      </c>
      <c r="F1032" s="1" t="n">
        <v>1</v>
      </c>
      <c r="G1032" s="1" t="n">
        <v>0</v>
      </c>
      <c r="H1032" s="10" t="s">
        <v>4031</v>
      </c>
      <c r="I1032" s="9" t="n">
        <v>45146</v>
      </c>
      <c r="J1032" s="9" t="n">
        <v>45146</v>
      </c>
    </row>
    <row r="1033" customFormat="false" ht="18.7" hidden="false" customHeight="true" outlineLevel="0" collapsed="false">
      <c r="A1033" s="8" t="n">
        <v>1032</v>
      </c>
      <c r="B1033" s="3" t="s">
        <v>833</v>
      </c>
      <c r="C1033" s="3" t="s">
        <v>834</v>
      </c>
      <c r="D1033" s="3" t="s">
        <v>835</v>
      </c>
      <c r="E1033" s="3" t="s">
        <v>332</v>
      </c>
      <c r="F1033" s="1" t="n">
        <v>1</v>
      </c>
      <c r="G1033" s="1" t="n">
        <v>0</v>
      </c>
      <c r="H1033" s="10" t="s">
        <v>4031</v>
      </c>
      <c r="I1033" s="9" t="n">
        <v>45013</v>
      </c>
      <c r="J1033" s="9" t="n">
        <v>45013</v>
      </c>
    </row>
    <row r="1034" customFormat="false" ht="18.7" hidden="false" customHeight="true" outlineLevel="0" collapsed="false">
      <c r="A1034" s="8" t="n">
        <v>1033</v>
      </c>
      <c r="B1034" s="3" t="s">
        <v>3080</v>
      </c>
      <c r="C1034" s="3" t="s">
        <v>3081</v>
      </c>
      <c r="D1034" s="3" t="s">
        <v>3082</v>
      </c>
      <c r="E1034" s="3" t="s">
        <v>332</v>
      </c>
      <c r="F1034" s="1" t="n">
        <v>1</v>
      </c>
      <c r="G1034" s="1" t="n">
        <v>0</v>
      </c>
      <c r="H1034" s="10" t="s">
        <v>4031</v>
      </c>
      <c r="I1034" s="9" t="n">
        <v>45265</v>
      </c>
      <c r="J1034" s="9" t="n">
        <v>45265</v>
      </c>
    </row>
    <row r="1035" customFormat="false" ht="18.7" hidden="false" customHeight="true" outlineLevel="0" collapsed="false">
      <c r="A1035" s="8" t="n">
        <v>1034</v>
      </c>
      <c r="B1035" s="3" t="s">
        <v>2655</v>
      </c>
      <c r="C1035" s="3" t="s">
        <v>2656</v>
      </c>
      <c r="D1035" s="3" t="s">
        <v>2657</v>
      </c>
      <c r="E1035" s="3" t="s">
        <v>332</v>
      </c>
      <c r="F1035" s="1" t="n">
        <v>1</v>
      </c>
      <c r="G1035" s="1" t="n">
        <v>0</v>
      </c>
      <c r="H1035" s="10" t="s">
        <v>4031</v>
      </c>
      <c r="I1035" s="9" t="n">
        <v>45223</v>
      </c>
      <c r="J1035" s="9" t="n">
        <v>45223</v>
      </c>
    </row>
    <row r="1036" customFormat="false" ht="18.7" hidden="false" customHeight="true" outlineLevel="0" collapsed="false">
      <c r="A1036" s="8" t="n">
        <v>1035</v>
      </c>
      <c r="B1036" s="3" t="s">
        <v>1126</v>
      </c>
      <c r="C1036" s="3" t="s">
        <v>1127</v>
      </c>
      <c r="D1036" s="3" t="s">
        <v>1128</v>
      </c>
      <c r="E1036" s="3" t="s">
        <v>332</v>
      </c>
      <c r="F1036" s="1" t="n">
        <v>1</v>
      </c>
      <c r="G1036" s="1" t="n">
        <v>0</v>
      </c>
      <c r="H1036" s="10" t="s">
        <v>4031</v>
      </c>
      <c r="I1036" s="9" t="n">
        <v>45048</v>
      </c>
      <c r="J1036" s="9" t="n">
        <v>45048</v>
      </c>
    </row>
    <row r="1037" customFormat="false" ht="18.7" hidden="false" customHeight="true" outlineLevel="0" collapsed="false">
      <c r="A1037" s="8" t="n">
        <v>1036</v>
      </c>
      <c r="B1037" s="3" t="s">
        <v>353</v>
      </c>
      <c r="C1037" s="3" t="s">
        <v>354</v>
      </c>
      <c r="D1037" s="3" t="s">
        <v>355</v>
      </c>
      <c r="E1037" s="3" t="s">
        <v>332</v>
      </c>
      <c r="F1037" s="1" t="n">
        <v>2</v>
      </c>
      <c r="G1037" s="1" t="n">
        <v>0</v>
      </c>
      <c r="H1037" s="10" t="s">
        <v>4031</v>
      </c>
      <c r="I1037" s="9" t="n">
        <v>44960</v>
      </c>
      <c r="J1037" s="9" t="n">
        <v>45026</v>
      </c>
    </row>
    <row r="1038" customFormat="false" ht="18.7" hidden="false" customHeight="true" outlineLevel="0" collapsed="false">
      <c r="A1038" s="8" t="n">
        <v>1037</v>
      </c>
      <c r="B1038" s="3" t="s">
        <v>2937</v>
      </c>
      <c r="C1038" s="3" t="s">
        <v>2938</v>
      </c>
      <c r="D1038" s="3" t="s">
        <v>2939</v>
      </c>
      <c r="E1038" s="3" t="s">
        <v>332</v>
      </c>
      <c r="F1038" s="1" t="n">
        <v>1</v>
      </c>
      <c r="G1038" s="1" t="n">
        <v>0</v>
      </c>
      <c r="H1038" s="10" t="s">
        <v>4031</v>
      </c>
      <c r="I1038" s="9" t="n">
        <v>45258</v>
      </c>
      <c r="J1038" s="9" t="n">
        <v>45258</v>
      </c>
    </row>
    <row r="1039" customFormat="false" ht="18.7" hidden="false" customHeight="true" outlineLevel="0" collapsed="false">
      <c r="A1039" s="8" t="n">
        <v>1038</v>
      </c>
      <c r="B1039" s="3" t="s">
        <v>3025</v>
      </c>
      <c r="C1039" s="3" t="s">
        <v>3026</v>
      </c>
      <c r="D1039" s="3" t="s">
        <v>3027</v>
      </c>
      <c r="E1039" s="3" t="s">
        <v>332</v>
      </c>
      <c r="F1039" s="1" t="n">
        <v>3</v>
      </c>
      <c r="G1039" s="1" t="n">
        <v>0</v>
      </c>
      <c r="H1039" s="10" t="s">
        <v>4031</v>
      </c>
      <c r="I1039" s="9" t="n">
        <v>45264</v>
      </c>
      <c r="J1039" s="9" t="n">
        <v>45359</v>
      </c>
    </row>
    <row r="1040" customFormat="false" ht="18.7" hidden="false" customHeight="true" outlineLevel="0" collapsed="false">
      <c r="A1040" s="8" t="n">
        <v>1039</v>
      </c>
      <c r="B1040" s="3" t="s">
        <v>1896</v>
      </c>
      <c r="C1040" s="3" t="s">
        <v>1897</v>
      </c>
      <c r="D1040" s="3" t="s">
        <v>1898</v>
      </c>
      <c r="E1040" s="3" t="s">
        <v>332</v>
      </c>
      <c r="F1040" s="1" t="n">
        <v>1</v>
      </c>
      <c r="G1040" s="1" t="n">
        <v>0</v>
      </c>
      <c r="H1040" s="10" t="s">
        <v>4031</v>
      </c>
      <c r="I1040" s="9" t="n">
        <v>45120</v>
      </c>
      <c r="J1040" s="9" t="n">
        <v>45120</v>
      </c>
    </row>
    <row r="1041" customFormat="false" ht="18.7" hidden="false" customHeight="true" outlineLevel="0" collapsed="false">
      <c r="A1041" s="8" t="n">
        <v>1040</v>
      </c>
      <c r="B1041" s="3" t="s">
        <v>2590</v>
      </c>
      <c r="C1041" s="3" t="s">
        <v>2591</v>
      </c>
      <c r="D1041" s="3" t="s">
        <v>2592</v>
      </c>
      <c r="E1041" s="3" t="s">
        <v>332</v>
      </c>
      <c r="F1041" s="1" t="n">
        <v>2</v>
      </c>
      <c r="G1041" s="1" t="n">
        <v>0</v>
      </c>
      <c r="H1041" s="10" t="s">
        <v>4031</v>
      </c>
      <c r="I1041" s="9" t="n">
        <v>45223</v>
      </c>
      <c r="J1041" s="9" t="n">
        <v>45258</v>
      </c>
    </row>
    <row r="1042" customFormat="false" ht="18.7" hidden="false" customHeight="true" outlineLevel="0" collapsed="false">
      <c r="A1042" s="8" t="n">
        <v>1041</v>
      </c>
      <c r="B1042" s="3" t="s">
        <v>1890</v>
      </c>
      <c r="C1042" s="3" t="s">
        <v>1891</v>
      </c>
      <c r="D1042" s="3" t="s">
        <v>1892</v>
      </c>
      <c r="E1042" s="3" t="s">
        <v>332</v>
      </c>
      <c r="F1042" s="1" t="n">
        <v>1</v>
      </c>
      <c r="G1042" s="1" t="n">
        <v>0</v>
      </c>
      <c r="H1042" s="10" t="s">
        <v>4031</v>
      </c>
      <c r="I1042" s="9" t="n">
        <v>45120</v>
      </c>
      <c r="J1042" s="9" t="n">
        <v>45120</v>
      </c>
    </row>
    <row r="1043" customFormat="false" ht="18.7" hidden="false" customHeight="true" outlineLevel="0" collapsed="false">
      <c r="A1043" s="8" t="n">
        <v>1042</v>
      </c>
      <c r="B1043" s="3" t="s">
        <v>2952</v>
      </c>
      <c r="C1043" s="3" t="s">
        <v>2953</v>
      </c>
      <c r="D1043" s="3" t="s">
        <v>2954</v>
      </c>
      <c r="E1043" s="3" t="s">
        <v>332</v>
      </c>
      <c r="F1043" s="1" t="n">
        <v>1</v>
      </c>
      <c r="G1043" s="1" t="n">
        <v>0</v>
      </c>
      <c r="H1043" s="10" t="s">
        <v>4031</v>
      </c>
      <c r="I1043" s="9" t="n">
        <v>45258</v>
      </c>
      <c r="J1043" s="9" t="n">
        <v>45258</v>
      </c>
    </row>
    <row r="1044" customFormat="false" ht="18.7" hidden="false" customHeight="true" outlineLevel="0" collapsed="false">
      <c r="A1044" s="8" t="n">
        <v>1043</v>
      </c>
      <c r="B1044" s="3" t="s">
        <v>2635</v>
      </c>
      <c r="C1044" s="3" t="s">
        <v>2636</v>
      </c>
      <c r="D1044" s="3" t="s">
        <v>2637</v>
      </c>
      <c r="E1044" s="3" t="s">
        <v>332</v>
      </c>
      <c r="F1044" s="1" t="n">
        <v>1</v>
      </c>
      <c r="G1044" s="1" t="n">
        <v>0</v>
      </c>
      <c r="H1044" s="10" t="s">
        <v>4031</v>
      </c>
      <c r="I1044" s="9" t="n">
        <v>45223</v>
      </c>
      <c r="J1044" s="9" t="n">
        <v>45223</v>
      </c>
    </row>
    <row r="1045" customFormat="false" ht="18.7" hidden="false" customHeight="true" outlineLevel="0" collapsed="false">
      <c r="A1045" s="8" t="n">
        <v>1044</v>
      </c>
      <c r="B1045" s="3" t="s">
        <v>1424</v>
      </c>
      <c r="C1045" s="3" t="s">
        <v>1425</v>
      </c>
      <c r="D1045" s="3" t="s">
        <v>1426</v>
      </c>
      <c r="E1045" s="3" t="s">
        <v>332</v>
      </c>
      <c r="F1045" s="1" t="n">
        <v>2</v>
      </c>
      <c r="G1045" s="1" t="n">
        <v>0</v>
      </c>
      <c r="H1045" s="10" t="s">
        <v>4031</v>
      </c>
      <c r="I1045" s="9" t="n">
        <v>45083</v>
      </c>
      <c r="J1045" s="9" t="n">
        <v>45288</v>
      </c>
    </row>
    <row r="1046" customFormat="false" ht="18.7" hidden="false" customHeight="true" outlineLevel="0" collapsed="false">
      <c r="A1046" s="8" t="n">
        <v>1045</v>
      </c>
      <c r="B1046" s="3" t="s">
        <v>848</v>
      </c>
      <c r="C1046" s="3" t="s">
        <v>849</v>
      </c>
      <c r="D1046" s="3" t="s">
        <v>850</v>
      </c>
      <c r="E1046" s="3" t="s">
        <v>332</v>
      </c>
      <c r="F1046" s="1" t="n">
        <v>1</v>
      </c>
      <c r="G1046" s="1" t="n">
        <v>0</v>
      </c>
      <c r="H1046" s="10" t="s">
        <v>4031</v>
      </c>
      <c r="I1046" s="9" t="n">
        <v>45013</v>
      </c>
      <c r="J1046" s="9" t="n">
        <v>45013</v>
      </c>
    </row>
    <row r="1047" customFormat="false" ht="18.7" hidden="false" customHeight="true" outlineLevel="0" collapsed="false">
      <c r="A1047" s="8" t="n">
        <v>1046</v>
      </c>
      <c r="B1047" s="3" t="s">
        <v>1203</v>
      </c>
      <c r="C1047" s="3" t="s">
        <v>1204</v>
      </c>
      <c r="D1047" s="3" t="s">
        <v>1205</v>
      </c>
      <c r="E1047" s="3" t="s">
        <v>332</v>
      </c>
      <c r="F1047" s="1" t="n">
        <v>1</v>
      </c>
      <c r="G1047" s="1" t="n">
        <v>1</v>
      </c>
      <c r="H1047" s="10" t="s">
        <v>4031</v>
      </c>
      <c r="I1047" s="9" t="n">
        <v>45050</v>
      </c>
      <c r="J1047" s="9" t="n">
        <v>45050</v>
      </c>
    </row>
    <row r="1048" customFormat="false" ht="18.7" hidden="false" customHeight="true" outlineLevel="0" collapsed="false">
      <c r="A1048" s="8" t="n">
        <v>1047</v>
      </c>
      <c r="B1048" s="3" t="s">
        <v>3838</v>
      </c>
      <c r="C1048" s="3" t="s">
        <v>3839</v>
      </c>
      <c r="D1048" s="3" t="s">
        <v>3840</v>
      </c>
      <c r="E1048" s="3" t="s">
        <v>332</v>
      </c>
      <c r="F1048" s="1" t="n">
        <v>1</v>
      </c>
      <c r="G1048" s="1" t="n">
        <v>0</v>
      </c>
      <c r="H1048" s="10" t="s">
        <v>4031</v>
      </c>
      <c r="I1048" s="9" t="n">
        <v>45356</v>
      </c>
      <c r="J1048" s="9" t="n">
        <v>45356</v>
      </c>
    </row>
    <row r="1049" customFormat="false" ht="18.7" hidden="false" customHeight="true" outlineLevel="0" collapsed="false">
      <c r="A1049" s="8" t="n">
        <v>1048</v>
      </c>
      <c r="B1049" s="3" t="s">
        <v>2925</v>
      </c>
      <c r="C1049" s="3" t="s">
        <v>2926</v>
      </c>
      <c r="D1049" s="3" t="s">
        <v>2927</v>
      </c>
      <c r="E1049" s="3" t="s">
        <v>332</v>
      </c>
      <c r="F1049" s="1" t="n">
        <v>1</v>
      </c>
      <c r="G1049" s="1" t="n">
        <v>0</v>
      </c>
      <c r="H1049" s="10" t="s">
        <v>4031</v>
      </c>
      <c r="I1049" s="9" t="n">
        <v>45258</v>
      </c>
      <c r="J1049" s="9" t="n">
        <v>45258</v>
      </c>
    </row>
    <row r="1050" customFormat="false" ht="18.7" hidden="false" customHeight="true" outlineLevel="0" collapsed="false">
      <c r="A1050" s="8" t="n">
        <v>1049</v>
      </c>
      <c r="B1050" s="3" t="s">
        <v>329</v>
      </c>
      <c r="C1050" s="3" t="s">
        <v>330</v>
      </c>
      <c r="D1050" s="3" t="s">
        <v>331</v>
      </c>
      <c r="E1050" s="3" t="s">
        <v>332</v>
      </c>
      <c r="F1050" s="1" t="n">
        <v>2</v>
      </c>
      <c r="G1050" s="1" t="n">
        <v>1</v>
      </c>
      <c r="H1050" s="10" t="s">
        <v>4031</v>
      </c>
      <c r="I1050" s="9" t="n">
        <v>44958</v>
      </c>
      <c r="J1050" s="9" t="n">
        <v>44974</v>
      </c>
    </row>
    <row r="1051" customFormat="false" ht="18.7" hidden="false" customHeight="true" outlineLevel="0" collapsed="false">
      <c r="A1051" s="8" t="n">
        <v>1050</v>
      </c>
      <c r="B1051" s="3" t="s">
        <v>2581</v>
      </c>
      <c r="C1051" s="3" t="s">
        <v>2582</v>
      </c>
      <c r="D1051" s="3" t="s">
        <v>2583</v>
      </c>
      <c r="E1051" s="3" t="s">
        <v>332</v>
      </c>
      <c r="F1051" s="1" t="n">
        <v>1</v>
      </c>
      <c r="G1051" s="1" t="n">
        <v>0</v>
      </c>
      <c r="H1051" s="10" t="s">
        <v>4031</v>
      </c>
      <c r="I1051" s="9" t="n">
        <v>45223</v>
      </c>
      <c r="J1051" s="9" t="n">
        <v>45223</v>
      </c>
    </row>
    <row r="1052" customFormat="false" ht="18.7" hidden="false" customHeight="true" outlineLevel="0" collapsed="false">
      <c r="A1052" s="8" t="n">
        <v>1051</v>
      </c>
      <c r="B1052" s="3" t="s">
        <v>912</v>
      </c>
      <c r="C1052" s="3" t="s">
        <v>913</v>
      </c>
      <c r="D1052" s="3" t="s">
        <v>914</v>
      </c>
      <c r="E1052" s="3" t="s">
        <v>332</v>
      </c>
      <c r="F1052" s="1" t="n">
        <v>1</v>
      </c>
      <c r="G1052" s="1" t="n">
        <v>0</v>
      </c>
      <c r="H1052" s="10" t="s">
        <v>4031</v>
      </c>
      <c r="I1052" s="9" t="n">
        <v>45015</v>
      </c>
      <c r="J1052" s="9" t="n">
        <v>45015</v>
      </c>
    </row>
    <row r="1053" customFormat="false" ht="18.7" hidden="false" customHeight="true" outlineLevel="0" collapsed="false">
      <c r="A1053" s="8" t="n">
        <v>1052</v>
      </c>
      <c r="B1053" s="3" t="s">
        <v>2868</v>
      </c>
      <c r="C1053" s="3" t="s">
        <v>2869</v>
      </c>
      <c r="D1053" s="3" t="s">
        <v>2870</v>
      </c>
      <c r="E1053" s="3" t="s">
        <v>332</v>
      </c>
      <c r="F1053" s="1" t="n">
        <v>1</v>
      </c>
      <c r="G1053" s="1" t="n">
        <v>1</v>
      </c>
      <c r="H1053" s="10" t="s">
        <v>4031</v>
      </c>
      <c r="I1053" s="9" t="n">
        <v>45258</v>
      </c>
      <c r="J1053" s="9" t="n">
        <v>45258</v>
      </c>
    </row>
    <row r="1054" customFormat="false" ht="18.7" hidden="false" customHeight="true" outlineLevel="0" collapsed="false">
      <c r="A1054" s="8" t="n">
        <v>1053</v>
      </c>
      <c r="B1054" s="3" t="s">
        <v>1956</v>
      </c>
      <c r="C1054" s="3" t="s">
        <v>1957</v>
      </c>
      <c r="D1054" s="3" t="s">
        <v>1958</v>
      </c>
      <c r="E1054" s="3" t="s">
        <v>332</v>
      </c>
      <c r="F1054" s="1" t="n">
        <v>1</v>
      </c>
      <c r="G1054" s="1" t="n">
        <v>0</v>
      </c>
      <c r="H1054" s="10" t="s">
        <v>4031</v>
      </c>
      <c r="I1054" s="9" t="n">
        <v>45120</v>
      </c>
      <c r="J1054" s="9" t="n">
        <v>45120</v>
      </c>
    </row>
    <row r="1055" customFormat="false" ht="18.7" hidden="false" customHeight="true" outlineLevel="0" collapsed="false">
      <c r="A1055" s="8" t="n">
        <v>1054</v>
      </c>
      <c r="B1055" s="3" t="s">
        <v>3754</v>
      </c>
      <c r="C1055" s="3" t="s">
        <v>3755</v>
      </c>
      <c r="D1055" s="3" t="s">
        <v>3756</v>
      </c>
      <c r="E1055" s="3" t="s">
        <v>332</v>
      </c>
      <c r="F1055" s="1" t="n">
        <v>2</v>
      </c>
      <c r="G1055" s="1" t="n">
        <v>0</v>
      </c>
      <c r="H1055" s="10" t="s">
        <v>4031</v>
      </c>
      <c r="I1055" s="9" t="n">
        <v>45344</v>
      </c>
      <c r="J1055" s="9" t="n">
        <v>45378</v>
      </c>
    </row>
    <row r="1056" customFormat="false" ht="18.7" hidden="false" customHeight="true" outlineLevel="0" collapsed="false">
      <c r="A1056" s="8" t="n">
        <v>1055</v>
      </c>
      <c r="B1056" s="3" t="s">
        <v>1723</v>
      </c>
      <c r="C1056" s="3" t="s">
        <v>1724</v>
      </c>
      <c r="D1056" s="3" t="s">
        <v>1725</v>
      </c>
      <c r="E1056" s="3" t="s">
        <v>332</v>
      </c>
      <c r="F1056" s="1" t="n">
        <v>1</v>
      </c>
      <c r="G1056" s="1" t="n">
        <v>1</v>
      </c>
      <c r="H1056" s="10" t="s">
        <v>4031</v>
      </c>
      <c r="I1056" s="9" t="n">
        <v>45118</v>
      </c>
      <c r="J1056" s="9" t="n">
        <v>45118</v>
      </c>
    </row>
    <row r="1057" customFormat="false" ht="18.7" hidden="false" customHeight="true" outlineLevel="0" collapsed="false">
      <c r="A1057" s="8" t="n">
        <v>1056</v>
      </c>
      <c r="B1057" s="3" t="s">
        <v>1479</v>
      </c>
      <c r="C1057" s="3" t="s">
        <v>1480</v>
      </c>
      <c r="D1057" s="3" t="s">
        <v>1481</v>
      </c>
      <c r="E1057" s="3" t="s">
        <v>332</v>
      </c>
      <c r="F1057" s="1" t="n">
        <v>2</v>
      </c>
      <c r="G1057" s="1" t="n">
        <v>0</v>
      </c>
      <c r="H1057" s="10" t="s">
        <v>4031</v>
      </c>
      <c r="I1057" s="9" t="n">
        <v>45083</v>
      </c>
      <c r="J1057" s="9" t="n">
        <v>45103</v>
      </c>
    </row>
    <row r="1058" customFormat="false" ht="18.7" hidden="false" customHeight="true" outlineLevel="0" collapsed="false">
      <c r="A1058" s="8" t="n">
        <v>1057</v>
      </c>
      <c r="B1058" s="3" t="s">
        <v>839</v>
      </c>
      <c r="C1058" s="3" t="s">
        <v>840</v>
      </c>
      <c r="D1058" s="3" t="s">
        <v>841</v>
      </c>
      <c r="E1058" s="3" t="s">
        <v>332</v>
      </c>
      <c r="F1058" s="1" t="n">
        <v>1</v>
      </c>
      <c r="G1058" s="1" t="n">
        <v>0</v>
      </c>
      <c r="H1058" s="10" t="s">
        <v>4031</v>
      </c>
      <c r="I1058" s="9" t="n">
        <v>45013</v>
      </c>
      <c r="J1058" s="9" t="n">
        <v>45013</v>
      </c>
    </row>
    <row r="1059" customFormat="false" ht="18.7" hidden="false" customHeight="true" outlineLevel="0" collapsed="false">
      <c r="A1059" s="8" t="n">
        <v>1058</v>
      </c>
      <c r="B1059" s="3" t="s">
        <v>1917</v>
      </c>
      <c r="C1059" s="3" t="s">
        <v>1918</v>
      </c>
      <c r="D1059" s="3" t="s">
        <v>1919</v>
      </c>
      <c r="E1059" s="3" t="s">
        <v>332</v>
      </c>
      <c r="F1059" s="1" t="n">
        <v>1</v>
      </c>
      <c r="G1059" s="1" t="n">
        <v>0</v>
      </c>
      <c r="H1059" s="10" t="s">
        <v>4031</v>
      </c>
      <c r="I1059" s="9" t="n">
        <v>45120</v>
      </c>
      <c r="J1059" s="9" t="n">
        <v>45120</v>
      </c>
    </row>
    <row r="1060" customFormat="false" ht="18.7" hidden="false" customHeight="true" outlineLevel="0" collapsed="false">
      <c r="A1060" s="8" t="n">
        <v>1059</v>
      </c>
      <c r="B1060" s="3" t="s">
        <v>3134</v>
      </c>
      <c r="C1060" s="3" t="s">
        <v>3135</v>
      </c>
      <c r="D1060" s="3" t="s">
        <v>3136</v>
      </c>
      <c r="E1060" s="3" t="s">
        <v>332</v>
      </c>
      <c r="F1060" s="1" t="n">
        <v>1</v>
      </c>
      <c r="G1060" s="1" t="n">
        <v>0</v>
      </c>
      <c r="H1060" s="10" t="s">
        <v>4031</v>
      </c>
      <c r="I1060" s="9" t="n">
        <v>45266</v>
      </c>
      <c r="J1060" s="9" t="n">
        <v>45266</v>
      </c>
    </row>
    <row r="1061" customFormat="false" ht="18.7" hidden="false" customHeight="true" outlineLevel="0" collapsed="false">
      <c r="A1061" s="8" t="n">
        <v>1060</v>
      </c>
      <c r="B1061" s="3" t="s">
        <v>1935</v>
      </c>
      <c r="C1061" s="3" t="s">
        <v>1936</v>
      </c>
      <c r="D1061" s="3" t="s">
        <v>1937</v>
      </c>
      <c r="E1061" s="3" t="s">
        <v>332</v>
      </c>
      <c r="F1061" s="1" t="n">
        <v>1</v>
      </c>
      <c r="G1061" s="1" t="n">
        <v>0</v>
      </c>
      <c r="H1061" s="10" t="s">
        <v>4031</v>
      </c>
      <c r="I1061" s="9" t="n">
        <v>45120</v>
      </c>
      <c r="J1061" s="9" t="n">
        <v>45120</v>
      </c>
    </row>
    <row r="1062" customFormat="false" ht="18.7" hidden="false" customHeight="true" outlineLevel="0" collapsed="false">
      <c r="A1062" s="8" t="n">
        <v>1061</v>
      </c>
      <c r="B1062" s="3" t="s">
        <v>2572</v>
      </c>
      <c r="C1062" s="3" t="s">
        <v>2573</v>
      </c>
      <c r="D1062" s="3" t="s">
        <v>2574</v>
      </c>
      <c r="E1062" s="3" t="s">
        <v>332</v>
      </c>
      <c r="F1062" s="1" t="n">
        <v>1</v>
      </c>
      <c r="G1062" s="1" t="n">
        <v>0</v>
      </c>
      <c r="H1062" s="10" t="s">
        <v>4031</v>
      </c>
      <c r="I1062" s="9" t="n">
        <v>45223</v>
      </c>
      <c r="J1062" s="9" t="n">
        <v>45223</v>
      </c>
    </row>
    <row r="1063" customFormat="false" ht="18.7" hidden="false" customHeight="true" outlineLevel="0" collapsed="false">
      <c r="A1063" s="8" t="n">
        <v>1062</v>
      </c>
      <c r="B1063" s="3" t="s">
        <v>546</v>
      </c>
      <c r="C1063" s="3" t="s">
        <v>547</v>
      </c>
      <c r="D1063" s="3" t="s">
        <v>548</v>
      </c>
      <c r="E1063" s="3" t="s">
        <v>332</v>
      </c>
      <c r="F1063" s="1" t="n">
        <v>1</v>
      </c>
      <c r="G1063" s="1" t="n">
        <v>0</v>
      </c>
      <c r="H1063" s="10" t="s">
        <v>4031</v>
      </c>
      <c r="I1063" s="9" t="n">
        <v>44980</v>
      </c>
      <c r="J1063" s="9" t="n">
        <v>44980</v>
      </c>
    </row>
    <row r="1064" customFormat="false" ht="18.7" hidden="false" customHeight="true" outlineLevel="0" collapsed="false">
      <c r="A1064" s="8" t="n">
        <v>1063</v>
      </c>
      <c r="B1064" s="3" t="s">
        <v>1603</v>
      </c>
      <c r="C1064" s="3" t="s">
        <v>1604</v>
      </c>
      <c r="D1064" s="3" t="s">
        <v>1605</v>
      </c>
      <c r="E1064" s="3" t="s">
        <v>332</v>
      </c>
      <c r="F1064" s="1" t="n">
        <v>1</v>
      </c>
      <c r="G1064" s="1" t="n">
        <v>0</v>
      </c>
      <c r="H1064" s="10" t="s">
        <v>4031</v>
      </c>
      <c r="I1064" s="9" t="n">
        <v>45085</v>
      </c>
      <c r="J1064" s="9" t="n">
        <v>45085</v>
      </c>
    </row>
    <row r="1065" customFormat="false" ht="18.7" hidden="false" customHeight="true" outlineLevel="0" collapsed="false">
      <c r="A1065" s="8" t="n">
        <v>1064</v>
      </c>
      <c r="B1065" s="3" t="s">
        <v>915</v>
      </c>
      <c r="C1065" s="3" t="s">
        <v>916</v>
      </c>
      <c r="D1065" s="3" t="s">
        <v>917</v>
      </c>
      <c r="E1065" s="3" t="s">
        <v>332</v>
      </c>
      <c r="F1065" s="1" t="n">
        <v>1</v>
      </c>
      <c r="G1065" s="1" t="n">
        <v>1</v>
      </c>
      <c r="H1065" s="10" t="s">
        <v>4031</v>
      </c>
      <c r="I1065" s="9" t="n">
        <v>45015</v>
      </c>
      <c r="J1065" s="9" t="n">
        <v>45015</v>
      </c>
    </row>
    <row r="1066" customFormat="false" ht="18.7" hidden="false" customHeight="true" outlineLevel="0" collapsed="false">
      <c r="A1066" s="8" t="n">
        <v>1065</v>
      </c>
      <c r="B1066" s="3" t="s">
        <v>1194</v>
      </c>
      <c r="C1066" s="3" t="s">
        <v>1195</v>
      </c>
      <c r="D1066" s="3" t="s">
        <v>1196</v>
      </c>
      <c r="E1066" s="3" t="s">
        <v>332</v>
      </c>
      <c r="F1066" s="1" t="n">
        <v>1</v>
      </c>
      <c r="G1066" s="1" t="n">
        <v>0</v>
      </c>
      <c r="H1066" s="10" t="s">
        <v>4031</v>
      </c>
      <c r="I1066" s="9" t="n">
        <v>45050</v>
      </c>
      <c r="J1066" s="9" t="n">
        <v>45050</v>
      </c>
    </row>
    <row r="1067" customFormat="false" ht="18.7" hidden="false" customHeight="true" outlineLevel="0" collapsed="false">
      <c r="A1067" s="8" t="n">
        <v>1066</v>
      </c>
      <c r="B1067" s="3" t="s">
        <v>3013</v>
      </c>
      <c r="C1067" s="3" t="s">
        <v>3014</v>
      </c>
      <c r="D1067" s="3" t="s">
        <v>3015</v>
      </c>
      <c r="E1067" s="3" t="s">
        <v>332</v>
      </c>
      <c r="F1067" s="1" t="n">
        <v>1</v>
      </c>
      <c r="G1067" s="1" t="n">
        <v>0</v>
      </c>
      <c r="H1067" s="10" t="s">
        <v>4031</v>
      </c>
      <c r="I1067" s="9" t="n">
        <v>45260</v>
      </c>
      <c r="J1067" s="9" t="n">
        <v>45260</v>
      </c>
    </row>
    <row r="1068" customFormat="false" ht="18.7" hidden="false" customHeight="true" outlineLevel="0" collapsed="false">
      <c r="A1068" s="8" t="n">
        <v>1067</v>
      </c>
      <c r="B1068" s="3" t="s">
        <v>2461</v>
      </c>
      <c r="C1068" s="3" t="s">
        <v>2462</v>
      </c>
      <c r="D1068" s="3" t="s">
        <v>2463</v>
      </c>
      <c r="E1068" s="3" t="s">
        <v>332</v>
      </c>
      <c r="F1068" s="1" t="n">
        <v>3</v>
      </c>
      <c r="G1068" s="1" t="n">
        <v>0</v>
      </c>
      <c r="H1068" s="10" t="s">
        <v>4031</v>
      </c>
      <c r="I1068" s="9" t="n">
        <v>45204</v>
      </c>
      <c r="J1068" s="9" t="n">
        <v>45265</v>
      </c>
    </row>
    <row r="1069" customFormat="false" ht="18.7" hidden="false" customHeight="true" outlineLevel="0" collapsed="false">
      <c r="A1069" s="8" t="n">
        <v>1068</v>
      </c>
      <c r="B1069" s="3" t="s">
        <v>2687</v>
      </c>
      <c r="C1069" s="3" t="s">
        <v>2688</v>
      </c>
      <c r="D1069" s="3" t="s">
        <v>2689</v>
      </c>
      <c r="E1069" s="3" t="s">
        <v>332</v>
      </c>
      <c r="F1069" s="1" t="n">
        <v>1</v>
      </c>
      <c r="G1069" s="1" t="n">
        <v>0</v>
      </c>
      <c r="H1069" s="10" t="s">
        <v>4031</v>
      </c>
      <c r="I1069" s="9" t="n">
        <v>45225</v>
      </c>
      <c r="J1069" s="9" t="n">
        <v>45225</v>
      </c>
    </row>
    <row r="1070" customFormat="false" ht="18.7" hidden="false" customHeight="true" outlineLevel="0" collapsed="false">
      <c r="A1070" s="8" t="n">
        <v>1069</v>
      </c>
      <c r="B1070" s="3" t="s">
        <v>1257</v>
      </c>
      <c r="C1070" s="3" t="s">
        <v>1258</v>
      </c>
      <c r="D1070" s="3" t="s">
        <v>1259</v>
      </c>
      <c r="E1070" s="3" t="s">
        <v>332</v>
      </c>
      <c r="F1070" s="1" t="n">
        <v>1</v>
      </c>
      <c r="G1070" s="1" t="n">
        <v>0</v>
      </c>
      <c r="H1070" s="10" t="s">
        <v>4031</v>
      </c>
      <c r="I1070" s="9" t="n">
        <v>45056</v>
      </c>
      <c r="J1070" s="9" t="n">
        <v>45056</v>
      </c>
    </row>
    <row r="1071" customFormat="false" ht="18.7" hidden="false" customHeight="true" outlineLevel="0" collapsed="false">
      <c r="A1071" s="8" t="n">
        <v>1070</v>
      </c>
      <c r="B1071" s="3" t="s">
        <v>709</v>
      </c>
      <c r="C1071" s="3" t="s">
        <v>710</v>
      </c>
      <c r="D1071" s="3" t="s">
        <v>711</v>
      </c>
      <c r="E1071" s="3" t="s">
        <v>332</v>
      </c>
      <c r="F1071" s="1" t="n">
        <v>1</v>
      </c>
      <c r="G1071" s="1" t="n">
        <v>0</v>
      </c>
      <c r="H1071" s="10" t="s">
        <v>4031</v>
      </c>
      <c r="I1071" s="9" t="n">
        <v>44995</v>
      </c>
      <c r="J1071" s="9" t="n">
        <v>44995</v>
      </c>
    </row>
    <row r="1072" customFormat="false" ht="18.7" hidden="false" customHeight="true" outlineLevel="0" collapsed="false">
      <c r="A1072" s="8" t="n">
        <v>1071</v>
      </c>
      <c r="B1072" s="3" t="s">
        <v>1197</v>
      </c>
      <c r="C1072" s="3" t="s">
        <v>1198</v>
      </c>
      <c r="D1072" s="3" t="s">
        <v>1199</v>
      </c>
      <c r="E1072" s="3" t="s">
        <v>332</v>
      </c>
      <c r="F1072" s="1" t="n">
        <v>1</v>
      </c>
      <c r="G1072" s="1" t="n">
        <v>0</v>
      </c>
      <c r="H1072" s="10" t="s">
        <v>4031</v>
      </c>
      <c r="I1072" s="9" t="n">
        <v>45050</v>
      </c>
      <c r="J1072" s="9" t="n">
        <v>45050</v>
      </c>
    </row>
    <row r="1073" customFormat="false" ht="18.7" hidden="false" customHeight="true" outlineLevel="0" collapsed="false">
      <c r="A1073" s="8" t="n">
        <v>1072</v>
      </c>
      <c r="B1073" s="3" t="s">
        <v>1597</v>
      </c>
      <c r="C1073" s="3" t="s">
        <v>1598</v>
      </c>
      <c r="D1073" s="3" t="s">
        <v>1599</v>
      </c>
      <c r="E1073" s="3" t="s">
        <v>332</v>
      </c>
      <c r="F1073" s="1" t="n">
        <v>1</v>
      </c>
      <c r="G1073" s="1" t="n">
        <v>0</v>
      </c>
      <c r="H1073" s="10" t="s">
        <v>4031</v>
      </c>
      <c r="I1073" s="9" t="n">
        <v>45085</v>
      </c>
      <c r="J1073" s="9" t="n">
        <v>45085</v>
      </c>
    </row>
    <row r="1074" customFormat="false" ht="18.7" hidden="false" customHeight="true" outlineLevel="0" collapsed="false">
      <c r="A1074" s="8" t="n">
        <v>1073</v>
      </c>
      <c r="B1074" s="3" t="s">
        <v>1866</v>
      </c>
      <c r="C1074" s="3" t="s">
        <v>1867</v>
      </c>
      <c r="D1074" s="3" t="s">
        <v>1868</v>
      </c>
      <c r="E1074" s="3" t="s">
        <v>332</v>
      </c>
      <c r="F1074" s="1" t="n">
        <v>1</v>
      </c>
      <c r="G1074" s="1" t="n">
        <v>0</v>
      </c>
      <c r="H1074" s="10" t="s">
        <v>4031</v>
      </c>
      <c r="I1074" s="9" t="n">
        <v>45120</v>
      </c>
      <c r="J1074" s="9" t="n">
        <v>45120</v>
      </c>
    </row>
    <row r="1075" customFormat="false" ht="18.7" hidden="false" customHeight="true" outlineLevel="0" collapsed="false">
      <c r="A1075" s="8" t="n">
        <v>1074</v>
      </c>
      <c r="B1075" s="3" t="s">
        <v>2646</v>
      </c>
      <c r="C1075" s="3" t="s">
        <v>2647</v>
      </c>
      <c r="D1075" s="3" t="s">
        <v>2648</v>
      </c>
      <c r="E1075" s="3" t="s">
        <v>332</v>
      </c>
      <c r="F1075" s="1" t="n">
        <v>1</v>
      </c>
      <c r="G1075" s="1" t="n">
        <v>0</v>
      </c>
      <c r="H1075" s="10" t="s">
        <v>4031</v>
      </c>
      <c r="I1075" s="9" t="n">
        <v>45223</v>
      </c>
      <c r="J1075" s="9" t="n">
        <v>45223</v>
      </c>
    </row>
    <row r="1076" customFormat="false" ht="18.7" hidden="false" customHeight="true" outlineLevel="0" collapsed="false">
      <c r="A1076" s="8" t="n">
        <v>1075</v>
      </c>
      <c r="B1076" s="3" t="s">
        <v>2652</v>
      </c>
      <c r="C1076" s="3" t="s">
        <v>2653</v>
      </c>
      <c r="D1076" s="3" t="s">
        <v>2654</v>
      </c>
      <c r="E1076" s="3" t="s">
        <v>332</v>
      </c>
      <c r="F1076" s="1" t="n">
        <v>1</v>
      </c>
      <c r="G1076" s="1" t="n">
        <v>0</v>
      </c>
      <c r="H1076" s="10" t="s">
        <v>4031</v>
      </c>
      <c r="I1076" s="9" t="n">
        <v>45223</v>
      </c>
      <c r="J1076" s="9" t="n">
        <v>45223</v>
      </c>
    </row>
    <row r="1077" customFormat="false" ht="18.7" hidden="false" customHeight="true" outlineLevel="0" collapsed="false">
      <c r="A1077" s="8" t="n">
        <v>1076</v>
      </c>
      <c r="B1077" s="3" t="s">
        <v>924</v>
      </c>
      <c r="C1077" s="3" t="s">
        <v>925</v>
      </c>
      <c r="D1077" s="3" t="s">
        <v>926</v>
      </c>
      <c r="E1077" s="3" t="s">
        <v>332</v>
      </c>
      <c r="F1077" s="1" t="n">
        <v>3</v>
      </c>
      <c r="G1077" s="1" t="n">
        <v>0</v>
      </c>
      <c r="H1077" s="10" t="s">
        <v>4031</v>
      </c>
      <c r="I1077" s="9" t="n">
        <v>45015</v>
      </c>
      <c r="J1077" s="9" t="n">
        <v>45099</v>
      </c>
    </row>
    <row r="1078" customFormat="false" ht="18.7" hidden="false" customHeight="true" outlineLevel="0" collapsed="false">
      <c r="A1078" s="8" t="n">
        <v>1077</v>
      </c>
      <c r="B1078" s="3" t="s">
        <v>2910</v>
      </c>
      <c r="C1078" s="3" t="s">
        <v>2911</v>
      </c>
      <c r="D1078" s="3" t="s">
        <v>2912</v>
      </c>
      <c r="E1078" s="3" t="s">
        <v>332</v>
      </c>
      <c r="F1078" s="1" t="n">
        <v>1</v>
      </c>
      <c r="G1078" s="1" t="n">
        <v>1</v>
      </c>
      <c r="H1078" s="10" t="s">
        <v>4031</v>
      </c>
      <c r="I1078" s="9" t="n">
        <v>45258</v>
      </c>
      <c r="J1078" s="9" t="n">
        <v>45258</v>
      </c>
    </row>
    <row r="1079" customFormat="false" ht="18.7" hidden="false" customHeight="true" outlineLevel="0" collapsed="false">
      <c r="A1079" s="8" t="n">
        <v>1078</v>
      </c>
      <c r="B1079" s="3" t="s">
        <v>1992</v>
      </c>
      <c r="C1079" s="3" t="s">
        <v>1993</v>
      </c>
      <c r="D1079" s="3" t="s">
        <v>1994</v>
      </c>
      <c r="E1079" s="3" t="s">
        <v>332</v>
      </c>
      <c r="F1079" s="1" t="n">
        <v>1</v>
      </c>
      <c r="G1079" s="1" t="n">
        <v>0</v>
      </c>
      <c r="H1079" s="10" t="s">
        <v>4031</v>
      </c>
      <c r="I1079" s="9" t="n">
        <v>45120</v>
      </c>
      <c r="J1079" s="9" t="n">
        <v>45120</v>
      </c>
    </row>
    <row r="1080" customFormat="false" ht="18.7" hidden="false" customHeight="true" outlineLevel="0" collapsed="false">
      <c r="A1080" s="8" t="n">
        <v>1079</v>
      </c>
      <c r="B1080" s="3" t="s">
        <v>1421</v>
      </c>
      <c r="C1080" s="3" t="s">
        <v>1422</v>
      </c>
      <c r="D1080" s="3" t="s">
        <v>1423</v>
      </c>
      <c r="E1080" s="3" t="s">
        <v>332</v>
      </c>
      <c r="F1080" s="1" t="n">
        <v>1</v>
      </c>
      <c r="G1080" s="1" t="n">
        <v>0</v>
      </c>
      <c r="H1080" s="10" t="s">
        <v>4031</v>
      </c>
      <c r="I1080" s="9" t="n">
        <v>45083</v>
      </c>
      <c r="J1080" s="9" t="n">
        <v>45083</v>
      </c>
    </row>
    <row r="1081" customFormat="false" ht="18.7" hidden="false" customHeight="true" outlineLevel="0" collapsed="false">
      <c r="A1081" s="8" t="n">
        <v>1080</v>
      </c>
      <c r="B1081" s="3" t="s">
        <v>2515</v>
      </c>
      <c r="C1081" s="3" t="s">
        <v>2516</v>
      </c>
      <c r="D1081" s="3" t="s">
        <v>2517</v>
      </c>
      <c r="E1081" s="3" t="s">
        <v>332</v>
      </c>
      <c r="F1081" s="1" t="n">
        <v>2</v>
      </c>
      <c r="G1081" s="1" t="n">
        <v>0</v>
      </c>
      <c r="H1081" s="10" t="s">
        <v>4031</v>
      </c>
      <c r="I1081" s="9" t="n">
        <v>45215</v>
      </c>
      <c r="J1081" s="9" t="n">
        <v>45348</v>
      </c>
    </row>
    <row r="1082" customFormat="false" ht="18.7" hidden="false" customHeight="true" outlineLevel="0" collapsed="false">
      <c r="A1082" s="8" t="n">
        <v>1081</v>
      </c>
      <c r="B1082" s="3" t="s">
        <v>1926</v>
      </c>
      <c r="C1082" s="3" t="s">
        <v>1927</v>
      </c>
      <c r="D1082" s="3" t="s">
        <v>1928</v>
      </c>
      <c r="E1082" s="3" t="s">
        <v>332</v>
      </c>
      <c r="F1082" s="1" t="n">
        <v>1</v>
      </c>
      <c r="G1082" s="1" t="n">
        <v>0</v>
      </c>
      <c r="H1082" s="10" t="s">
        <v>4031</v>
      </c>
      <c r="I1082" s="9" t="n">
        <v>45120</v>
      </c>
      <c r="J1082" s="9" t="n">
        <v>45120</v>
      </c>
    </row>
    <row r="1083" customFormat="false" ht="18.7" hidden="false" customHeight="true" outlineLevel="0" collapsed="false">
      <c r="A1083" s="8" t="n">
        <v>1082</v>
      </c>
      <c r="B1083" s="3" t="s">
        <v>1744</v>
      </c>
      <c r="C1083" s="3" t="s">
        <v>1745</v>
      </c>
      <c r="D1083" s="3" t="s">
        <v>1746</v>
      </c>
      <c r="E1083" s="3" t="s">
        <v>332</v>
      </c>
      <c r="F1083" s="1" t="n">
        <v>1</v>
      </c>
      <c r="G1083" s="1" t="n">
        <v>0</v>
      </c>
      <c r="H1083" s="10" t="s">
        <v>4031</v>
      </c>
      <c r="I1083" s="9" t="n">
        <v>45118</v>
      </c>
      <c r="J1083" s="9" t="n">
        <v>45118</v>
      </c>
    </row>
    <row r="1084" customFormat="false" ht="18.7" hidden="false" customHeight="true" outlineLevel="0" collapsed="false">
      <c r="A1084" s="8" t="n">
        <v>1083</v>
      </c>
      <c r="B1084" s="3" t="s">
        <v>3016</v>
      </c>
      <c r="C1084" s="3" t="s">
        <v>3017</v>
      </c>
      <c r="D1084" s="3" t="s">
        <v>3018</v>
      </c>
      <c r="E1084" s="3" t="s">
        <v>332</v>
      </c>
      <c r="F1084" s="1" t="n">
        <v>1</v>
      </c>
      <c r="G1084" s="1" t="n">
        <v>0</v>
      </c>
      <c r="H1084" s="10" t="s">
        <v>4031</v>
      </c>
      <c r="I1084" s="9" t="n">
        <v>45260</v>
      </c>
      <c r="J1084" s="9" t="n">
        <v>45260</v>
      </c>
    </row>
    <row r="1085" customFormat="false" ht="18.7" hidden="false" customHeight="true" outlineLevel="0" collapsed="false">
      <c r="A1085" s="8" t="n">
        <v>1084</v>
      </c>
      <c r="B1085" s="3" t="s">
        <v>2857</v>
      </c>
      <c r="C1085" s="3" t="s">
        <v>2858</v>
      </c>
      <c r="D1085" s="3" t="s">
        <v>2859</v>
      </c>
      <c r="E1085" s="3" t="s">
        <v>332</v>
      </c>
      <c r="F1085" s="1" t="n">
        <v>1</v>
      </c>
      <c r="G1085" s="1" t="n">
        <v>0</v>
      </c>
      <c r="H1085" s="10" t="s">
        <v>4031</v>
      </c>
      <c r="I1085" s="9" t="n">
        <v>45258</v>
      </c>
      <c r="J1085" s="9" t="n">
        <v>45258</v>
      </c>
    </row>
    <row r="1086" customFormat="false" ht="18.7" hidden="false" customHeight="true" outlineLevel="0" collapsed="false">
      <c r="A1086" s="8" t="n">
        <v>1085</v>
      </c>
      <c r="B1086" s="3" t="s">
        <v>1176</v>
      </c>
      <c r="C1086" s="3" t="s">
        <v>1177</v>
      </c>
      <c r="D1086" s="3" t="s">
        <v>1178</v>
      </c>
      <c r="E1086" s="3" t="s">
        <v>332</v>
      </c>
      <c r="F1086" s="1" t="n">
        <v>2</v>
      </c>
      <c r="G1086" s="1" t="n">
        <v>0</v>
      </c>
      <c r="H1086" s="10" t="s">
        <v>4031</v>
      </c>
      <c r="I1086" s="9" t="n">
        <v>45050</v>
      </c>
      <c r="J1086" s="9" t="n">
        <v>45068</v>
      </c>
    </row>
    <row r="1087" customFormat="false" ht="18.7" hidden="false" customHeight="true" outlineLevel="0" collapsed="false">
      <c r="A1087" s="8" t="n">
        <v>1086</v>
      </c>
      <c r="B1087" s="3" t="s">
        <v>3594</v>
      </c>
      <c r="C1087" s="3" t="s">
        <v>3595</v>
      </c>
      <c r="D1087" s="3" t="s">
        <v>3596</v>
      </c>
      <c r="E1087" s="3" t="s">
        <v>332</v>
      </c>
      <c r="F1087" s="1" t="n">
        <v>1</v>
      </c>
      <c r="G1087" s="1" t="n">
        <v>0</v>
      </c>
      <c r="H1087" s="10" t="s">
        <v>4031</v>
      </c>
      <c r="I1087" s="9" t="n">
        <v>45323</v>
      </c>
      <c r="J1087" s="9" t="n">
        <v>45323</v>
      </c>
    </row>
    <row r="1088" customFormat="false" ht="18.7" hidden="false" customHeight="true" outlineLevel="0" collapsed="false">
      <c r="A1088" s="8" t="n">
        <v>1087</v>
      </c>
      <c r="B1088" s="3" t="s">
        <v>694</v>
      </c>
      <c r="C1088" s="3" t="s">
        <v>695</v>
      </c>
      <c r="D1088" s="3" t="s">
        <v>696</v>
      </c>
      <c r="E1088" s="3" t="s">
        <v>332</v>
      </c>
      <c r="F1088" s="1" t="n">
        <v>1</v>
      </c>
      <c r="G1088" s="1" t="n">
        <v>0</v>
      </c>
      <c r="H1088" s="10" t="s">
        <v>4031</v>
      </c>
      <c r="I1088" s="9" t="n">
        <v>44993</v>
      </c>
      <c r="J1088" s="9" t="n">
        <v>44993</v>
      </c>
    </row>
    <row r="1089" customFormat="false" ht="18.7" hidden="false" customHeight="true" outlineLevel="0" collapsed="false">
      <c r="A1089" s="8" t="n">
        <v>1088</v>
      </c>
      <c r="B1089" s="3" t="s">
        <v>335</v>
      </c>
      <c r="C1089" s="3" t="s">
        <v>336</v>
      </c>
      <c r="D1089" s="3" t="s">
        <v>337</v>
      </c>
      <c r="E1089" s="3" t="s">
        <v>332</v>
      </c>
      <c r="F1089" s="1" t="n">
        <v>2</v>
      </c>
      <c r="G1089" s="1" t="n">
        <v>0</v>
      </c>
      <c r="H1089" s="10" t="s">
        <v>4031</v>
      </c>
      <c r="I1089" s="9" t="n">
        <v>44958</v>
      </c>
      <c r="J1089" s="9" t="n">
        <v>45016</v>
      </c>
    </row>
    <row r="1090" customFormat="false" ht="18.7" hidden="false" customHeight="true" outlineLevel="0" collapsed="false">
      <c r="A1090" s="8" t="n">
        <v>1089</v>
      </c>
      <c r="B1090" s="3" t="s">
        <v>3167</v>
      </c>
      <c r="C1090" s="3" t="s">
        <v>3168</v>
      </c>
      <c r="D1090" s="3" t="s">
        <v>3169</v>
      </c>
      <c r="E1090" s="3" t="s">
        <v>332</v>
      </c>
      <c r="F1090" s="1" t="n">
        <v>1</v>
      </c>
      <c r="G1090" s="1" t="n">
        <v>0</v>
      </c>
      <c r="H1090" s="10" t="s">
        <v>4031</v>
      </c>
      <c r="I1090" s="9" t="n">
        <v>45274</v>
      </c>
      <c r="J1090" s="9" t="n">
        <v>45274</v>
      </c>
    </row>
    <row r="1091" customFormat="false" ht="18.7" hidden="false" customHeight="true" outlineLevel="0" collapsed="false">
      <c r="A1091" s="8" t="n">
        <v>1090</v>
      </c>
      <c r="B1091" s="3" t="s">
        <v>2904</v>
      </c>
      <c r="C1091" s="3" t="s">
        <v>2905</v>
      </c>
      <c r="D1091" s="3" t="s">
        <v>2906</v>
      </c>
      <c r="E1091" s="3" t="s">
        <v>332</v>
      </c>
      <c r="F1091" s="1" t="n">
        <v>2</v>
      </c>
      <c r="G1091" s="1" t="n">
        <v>0</v>
      </c>
      <c r="H1091" s="10" t="s">
        <v>4031</v>
      </c>
      <c r="I1091" s="9" t="n">
        <v>45258</v>
      </c>
      <c r="J1091" s="9" t="n">
        <v>45279</v>
      </c>
    </row>
    <row r="1092" customFormat="false" ht="18.7" hidden="false" customHeight="true" outlineLevel="0" collapsed="false">
      <c r="A1092" s="8" t="n">
        <v>1091</v>
      </c>
      <c r="B1092" s="3" t="s">
        <v>2767</v>
      </c>
      <c r="C1092" s="3" t="s">
        <v>2768</v>
      </c>
      <c r="D1092" s="3" t="s">
        <v>2769</v>
      </c>
      <c r="E1092" s="3" t="s">
        <v>332</v>
      </c>
      <c r="F1092" s="1" t="n">
        <v>2</v>
      </c>
      <c r="G1092" s="1" t="n">
        <v>1</v>
      </c>
      <c r="H1092" s="10" t="s">
        <v>4031</v>
      </c>
      <c r="I1092" s="9" t="n">
        <v>45232</v>
      </c>
      <c r="J1092" s="9" t="n">
        <v>45380</v>
      </c>
    </row>
    <row r="1093" customFormat="false" ht="18.7" hidden="false" customHeight="true" outlineLevel="0" collapsed="false">
      <c r="A1093" s="8" t="n">
        <v>1092</v>
      </c>
      <c r="B1093" s="3" t="s">
        <v>3155</v>
      </c>
      <c r="C1093" s="3" t="s">
        <v>3156</v>
      </c>
      <c r="D1093" s="3" t="s">
        <v>3157</v>
      </c>
      <c r="E1093" s="3" t="s">
        <v>332</v>
      </c>
      <c r="F1093" s="1" t="n">
        <v>4</v>
      </c>
      <c r="G1093" s="1" t="n">
        <v>2</v>
      </c>
      <c r="H1093" s="10" t="s">
        <v>4031</v>
      </c>
      <c r="I1093" s="9" t="n">
        <v>45268</v>
      </c>
      <c r="J1093" s="9" t="n">
        <v>45351</v>
      </c>
    </row>
    <row r="1094" customFormat="false" ht="18.7" hidden="false" customHeight="true" outlineLevel="0" collapsed="false">
      <c r="A1094" s="8" t="n">
        <v>1093</v>
      </c>
      <c r="B1094" s="3" t="s">
        <v>1899</v>
      </c>
      <c r="C1094" s="3" t="s">
        <v>1900</v>
      </c>
      <c r="D1094" s="3" t="s">
        <v>1901</v>
      </c>
      <c r="E1094" s="3" t="s">
        <v>332</v>
      </c>
      <c r="F1094" s="1" t="n">
        <v>1</v>
      </c>
      <c r="G1094" s="1" t="n">
        <v>0</v>
      </c>
      <c r="H1094" s="10" t="s">
        <v>4031</v>
      </c>
      <c r="I1094" s="9" t="n">
        <v>45120</v>
      </c>
      <c r="J1094" s="9" t="n">
        <v>45120</v>
      </c>
    </row>
    <row r="1095" customFormat="false" ht="18.7" hidden="false" customHeight="true" outlineLevel="0" collapsed="false">
      <c r="A1095" s="8" t="n">
        <v>1094</v>
      </c>
      <c r="B1095" s="3" t="s">
        <v>1893</v>
      </c>
      <c r="C1095" s="3" t="s">
        <v>1894</v>
      </c>
      <c r="D1095" s="3" t="s">
        <v>1895</v>
      </c>
      <c r="E1095" s="3" t="s">
        <v>332</v>
      </c>
      <c r="F1095" s="1" t="n">
        <v>1</v>
      </c>
      <c r="G1095" s="1" t="n">
        <v>0</v>
      </c>
      <c r="H1095" s="10" t="s">
        <v>4031</v>
      </c>
      <c r="I1095" s="9" t="n">
        <v>45120</v>
      </c>
      <c r="J1095" s="9" t="n">
        <v>45120</v>
      </c>
    </row>
    <row r="1096" customFormat="false" ht="18.7" hidden="false" customHeight="true" outlineLevel="0" collapsed="false">
      <c r="A1096" s="8" t="n">
        <v>1095</v>
      </c>
      <c r="B1096" s="3" t="s">
        <v>1790</v>
      </c>
      <c r="C1096" s="3" t="s">
        <v>1791</v>
      </c>
      <c r="D1096" s="3" t="s">
        <v>1792</v>
      </c>
      <c r="E1096" s="3" t="s">
        <v>332</v>
      </c>
      <c r="F1096" s="1" t="n">
        <v>1</v>
      </c>
      <c r="G1096" s="1" t="n">
        <v>0</v>
      </c>
      <c r="H1096" s="10" t="s">
        <v>4031</v>
      </c>
      <c r="I1096" s="9" t="n">
        <v>45118</v>
      </c>
      <c r="J1096" s="9" t="n">
        <v>45118</v>
      </c>
    </row>
    <row r="1097" customFormat="false" ht="18.7" hidden="false" customHeight="true" outlineLevel="0" collapsed="false">
      <c r="A1097" s="8" t="n">
        <v>1096</v>
      </c>
      <c r="B1097" s="3" t="s">
        <v>2452</v>
      </c>
      <c r="C1097" s="3" t="s">
        <v>2453</v>
      </c>
      <c r="D1097" s="3" t="s">
        <v>2454</v>
      </c>
      <c r="E1097" s="3" t="s">
        <v>332</v>
      </c>
      <c r="F1097" s="1" t="n">
        <v>3</v>
      </c>
      <c r="G1097" s="1" t="n">
        <v>1</v>
      </c>
      <c r="H1097" s="10" t="s">
        <v>4031</v>
      </c>
      <c r="I1097" s="9" t="n">
        <v>45203</v>
      </c>
      <c r="J1097" s="9" t="n">
        <v>45239</v>
      </c>
    </row>
    <row r="1098" customFormat="false" ht="18.7" hidden="false" customHeight="true" outlineLevel="0" collapsed="false">
      <c r="A1098" s="8" t="n">
        <v>1097</v>
      </c>
      <c r="B1098" s="3" t="s">
        <v>2587</v>
      </c>
      <c r="C1098" s="3" t="s">
        <v>2588</v>
      </c>
      <c r="D1098" s="3" t="s">
        <v>2589</v>
      </c>
      <c r="E1098" s="3" t="s">
        <v>332</v>
      </c>
      <c r="F1098" s="1" t="n">
        <v>1</v>
      </c>
      <c r="G1098" s="1" t="n">
        <v>0</v>
      </c>
      <c r="H1098" s="10" t="s">
        <v>4031</v>
      </c>
      <c r="I1098" s="9" t="n">
        <v>45223</v>
      </c>
      <c r="J1098" s="9" t="n">
        <v>45223</v>
      </c>
    </row>
    <row r="1099" customFormat="false" ht="18.7" hidden="false" customHeight="true" outlineLevel="0" collapsed="false">
      <c r="A1099" s="8" t="n">
        <v>1098</v>
      </c>
      <c r="B1099" s="3" t="s">
        <v>3019</v>
      </c>
      <c r="C1099" s="3" t="s">
        <v>3020</v>
      </c>
      <c r="D1099" s="3" t="s">
        <v>3021</v>
      </c>
      <c r="E1099" s="3" t="s">
        <v>332</v>
      </c>
      <c r="F1099" s="1" t="n">
        <v>1</v>
      </c>
      <c r="G1099" s="1" t="n">
        <v>0</v>
      </c>
      <c r="H1099" s="10" t="s">
        <v>4031</v>
      </c>
      <c r="I1099" s="9" t="n">
        <v>45260</v>
      </c>
      <c r="J1099" s="9" t="n">
        <v>45260</v>
      </c>
    </row>
    <row r="1100" customFormat="false" ht="18.7" hidden="false" customHeight="true" outlineLevel="0" collapsed="false">
      <c r="A1100" s="8" t="n">
        <v>1099</v>
      </c>
      <c r="B1100" s="3" t="s">
        <v>1947</v>
      </c>
      <c r="C1100" s="3" t="s">
        <v>1948</v>
      </c>
      <c r="D1100" s="3" t="s">
        <v>1949</v>
      </c>
      <c r="E1100" s="3" t="s">
        <v>332</v>
      </c>
      <c r="F1100" s="1" t="n">
        <v>1</v>
      </c>
      <c r="G1100" s="1" t="n">
        <v>0</v>
      </c>
      <c r="H1100" s="10" t="s">
        <v>4031</v>
      </c>
      <c r="I1100" s="9" t="n">
        <v>45120</v>
      </c>
      <c r="J1100" s="9" t="n">
        <v>45120</v>
      </c>
    </row>
    <row r="1101" customFormat="false" ht="18.7" hidden="false" customHeight="true" outlineLevel="0" collapsed="false">
      <c r="A1101" s="8" t="n">
        <v>1100</v>
      </c>
      <c r="B1101" s="3" t="s">
        <v>921</v>
      </c>
      <c r="C1101" s="3" t="s">
        <v>922</v>
      </c>
      <c r="D1101" s="3" t="s">
        <v>923</v>
      </c>
      <c r="E1101" s="3" t="s">
        <v>332</v>
      </c>
      <c r="F1101" s="1" t="n">
        <v>1</v>
      </c>
      <c r="G1101" s="1" t="n">
        <v>0</v>
      </c>
      <c r="H1101" s="10" t="s">
        <v>4031</v>
      </c>
      <c r="I1101" s="9" t="n">
        <v>45015</v>
      </c>
      <c r="J1101" s="9" t="n">
        <v>45015</v>
      </c>
    </row>
    <row r="1102" customFormat="false" ht="18.7" hidden="false" customHeight="true" outlineLevel="0" collapsed="false">
      <c r="A1102" s="8" t="n">
        <v>1101</v>
      </c>
      <c r="B1102" s="3" t="s">
        <v>2083</v>
      </c>
      <c r="C1102" s="3" t="s">
        <v>2084</v>
      </c>
      <c r="D1102" s="3" t="s">
        <v>2085</v>
      </c>
      <c r="E1102" s="3" t="s">
        <v>332</v>
      </c>
      <c r="F1102" s="1" t="n">
        <v>1</v>
      </c>
      <c r="G1102" s="1" t="n">
        <v>0</v>
      </c>
      <c r="H1102" s="10" t="s">
        <v>4031</v>
      </c>
      <c r="I1102" s="9" t="n">
        <v>45134</v>
      </c>
      <c r="J1102" s="9" t="n">
        <v>45134</v>
      </c>
    </row>
    <row r="1103" customFormat="false" ht="18.7" hidden="false" customHeight="true" outlineLevel="0" collapsed="false">
      <c r="A1103" s="8" t="n">
        <v>1102</v>
      </c>
      <c r="B1103" s="3" t="s">
        <v>1872</v>
      </c>
      <c r="C1103" s="3" t="s">
        <v>1873</v>
      </c>
      <c r="D1103" s="3" t="s">
        <v>1874</v>
      </c>
      <c r="E1103" s="3" t="s">
        <v>332</v>
      </c>
      <c r="F1103" s="1" t="n">
        <v>1</v>
      </c>
      <c r="G1103" s="1" t="n">
        <v>0</v>
      </c>
      <c r="H1103" s="10" t="s">
        <v>4031</v>
      </c>
      <c r="I1103" s="9" t="n">
        <v>45120</v>
      </c>
      <c r="J1103" s="9" t="n">
        <v>45120</v>
      </c>
    </row>
    <row r="1104" customFormat="false" ht="18.7" hidden="false" customHeight="true" outlineLevel="0" collapsed="false">
      <c r="A1104" s="8" t="n">
        <v>1103</v>
      </c>
      <c r="B1104" s="3" t="s">
        <v>1585</v>
      </c>
      <c r="C1104" s="3" t="s">
        <v>1586</v>
      </c>
      <c r="D1104" s="3" t="s">
        <v>1587</v>
      </c>
      <c r="E1104" s="3" t="s">
        <v>332</v>
      </c>
      <c r="F1104" s="1" t="n">
        <v>1</v>
      </c>
      <c r="G1104" s="1" t="n">
        <v>1</v>
      </c>
      <c r="H1104" s="10" t="s">
        <v>4031</v>
      </c>
      <c r="I1104" s="9" t="n">
        <v>45085</v>
      </c>
      <c r="J1104" s="9" t="n">
        <v>45085</v>
      </c>
    </row>
    <row r="1105" customFormat="false" ht="18.7" hidden="false" customHeight="true" outlineLevel="0" collapsed="false">
      <c r="A1105" s="8" t="n">
        <v>1104</v>
      </c>
      <c r="B1105" s="3" t="s">
        <v>2458</v>
      </c>
      <c r="C1105" s="3" t="s">
        <v>2459</v>
      </c>
      <c r="D1105" s="3" t="s">
        <v>2460</v>
      </c>
      <c r="E1105" s="3" t="s">
        <v>332</v>
      </c>
      <c r="F1105" s="1" t="n">
        <v>1</v>
      </c>
      <c r="G1105" s="1" t="n">
        <v>0</v>
      </c>
      <c r="H1105" s="10" t="s">
        <v>4031</v>
      </c>
      <c r="I1105" s="9" t="n">
        <v>45204</v>
      </c>
      <c r="J1105" s="9" t="n">
        <v>45204</v>
      </c>
    </row>
    <row r="1106" customFormat="false" ht="18.7" hidden="false" customHeight="true" outlineLevel="0" collapsed="false">
      <c r="A1106" s="8" t="n">
        <v>1105</v>
      </c>
      <c r="B1106" s="3" t="s">
        <v>1447</v>
      </c>
      <c r="C1106" s="3" t="s">
        <v>1448</v>
      </c>
      <c r="D1106" s="3" t="s">
        <v>1449</v>
      </c>
      <c r="E1106" s="3" t="s">
        <v>332</v>
      </c>
      <c r="F1106" s="1" t="n">
        <v>1</v>
      </c>
      <c r="G1106" s="1" t="n">
        <v>0</v>
      </c>
      <c r="H1106" s="10" t="s">
        <v>4031</v>
      </c>
      <c r="I1106" s="9" t="n">
        <v>45083</v>
      </c>
      <c r="J1106" s="9" t="n">
        <v>45083</v>
      </c>
    </row>
    <row r="1107" customFormat="false" ht="18.7" hidden="false" customHeight="true" outlineLevel="0" collapsed="false">
      <c r="A1107" s="8" t="n">
        <v>1106</v>
      </c>
      <c r="B1107" s="3" t="s">
        <v>1914</v>
      </c>
      <c r="C1107" s="3" t="s">
        <v>1915</v>
      </c>
      <c r="D1107" s="3" t="s">
        <v>1916</v>
      </c>
      <c r="E1107" s="3" t="s">
        <v>332</v>
      </c>
      <c r="F1107" s="1" t="n">
        <v>1</v>
      </c>
      <c r="G1107" s="1" t="n">
        <v>0</v>
      </c>
      <c r="H1107" s="10" t="s">
        <v>4031</v>
      </c>
      <c r="I1107" s="9" t="n">
        <v>45120</v>
      </c>
      <c r="J1107" s="9" t="n">
        <v>45120</v>
      </c>
    </row>
    <row r="1108" customFormat="false" ht="18.7" hidden="false" customHeight="true" outlineLevel="0" collapsed="false">
      <c r="A1108" s="8" t="n">
        <v>1107</v>
      </c>
      <c r="B1108" s="3" t="s">
        <v>1514</v>
      </c>
      <c r="C1108" s="3" t="s">
        <v>1515</v>
      </c>
      <c r="D1108" s="3" t="s">
        <v>1516</v>
      </c>
      <c r="E1108" s="3" t="s">
        <v>332</v>
      </c>
      <c r="F1108" s="1" t="n">
        <v>1</v>
      </c>
      <c r="G1108" s="1" t="n">
        <v>0</v>
      </c>
      <c r="H1108" s="10" t="s">
        <v>4031</v>
      </c>
      <c r="I1108" s="9" t="n">
        <v>45083</v>
      </c>
      <c r="J1108" s="9" t="n">
        <v>45083</v>
      </c>
    </row>
    <row r="1109" customFormat="false" ht="18.7" hidden="false" customHeight="true" outlineLevel="0" collapsed="false">
      <c r="A1109" s="8" t="n">
        <v>1108</v>
      </c>
      <c r="B1109" s="3" t="s">
        <v>1844</v>
      </c>
      <c r="C1109" s="3" t="s">
        <v>1515</v>
      </c>
      <c r="D1109" s="3" t="s">
        <v>1516</v>
      </c>
      <c r="E1109" s="3" t="s">
        <v>332</v>
      </c>
      <c r="F1109" s="1" t="n">
        <v>2</v>
      </c>
      <c r="G1109" s="1" t="n">
        <v>0</v>
      </c>
      <c r="H1109" s="10" t="s">
        <v>4031</v>
      </c>
      <c r="I1109" s="9" t="n">
        <v>45120</v>
      </c>
      <c r="J1109" s="9" t="n">
        <v>45166</v>
      </c>
    </row>
    <row r="1110" customFormat="false" ht="18.7" hidden="false" customHeight="true" outlineLevel="0" collapsed="false">
      <c r="A1110" s="8" t="n">
        <v>1109</v>
      </c>
      <c r="B1110" s="3" t="s">
        <v>2934</v>
      </c>
      <c r="C1110" s="3" t="s">
        <v>2935</v>
      </c>
      <c r="D1110" s="3" t="s">
        <v>2936</v>
      </c>
      <c r="E1110" s="3" t="s">
        <v>332</v>
      </c>
      <c r="F1110" s="1" t="n">
        <v>1</v>
      </c>
      <c r="G1110" s="1" t="n">
        <v>0</v>
      </c>
      <c r="H1110" s="10" t="s">
        <v>4031</v>
      </c>
      <c r="I1110" s="9" t="n">
        <v>45258</v>
      </c>
      <c r="J1110" s="9" t="n">
        <v>45258</v>
      </c>
    </row>
    <row r="1111" customFormat="false" ht="18.7" hidden="false" customHeight="true" outlineLevel="0" collapsed="false">
      <c r="A1111" s="8" t="n">
        <v>1110</v>
      </c>
      <c r="B1111" s="3" t="s">
        <v>1774</v>
      </c>
      <c r="C1111" s="3" t="s">
        <v>1775</v>
      </c>
      <c r="D1111" s="3" t="s">
        <v>1776</v>
      </c>
      <c r="E1111" s="3" t="s">
        <v>332</v>
      </c>
      <c r="F1111" s="1" t="n">
        <v>1</v>
      </c>
      <c r="G1111" s="1" t="n">
        <v>0</v>
      </c>
      <c r="H1111" s="10" t="s">
        <v>4031</v>
      </c>
      <c r="I1111" s="9" t="n">
        <v>45118</v>
      </c>
      <c r="J1111" s="9" t="n">
        <v>45118</v>
      </c>
    </row>
    <row r="1112" customFormat="false" ht="18.7" hidden="false" customHeight="true" outlineLevel="0" collapsed="false">
      <c r="A1112" s="8" t="n">
        <v>1111</v>
      </c>
      <c r="B1112" s="3" t="s">
        <v>3071</v>
      </c>
      <c r="C1112" s="3" t="s">
        <v>3072</v>
      </c>
      <c r="D1112" s="3" t="s">
        <v>3073</v>
      </c>
      <c r="E1112" s="3" t="s">
        <v>332</v>
      </c>
      <c r="F1112" s="1" t="n">
        <v>1</v>
      </c>
      <c r="G1112" s="1" t="n">
        <v>0</v>
      </c>
      <c r="H1112" s="10" t="s">
        <v>4031</v>
      </c>
      <c r="I1112" s="9" t="n">
        <v>45265</v>
      </c>
      <c r="J1112" s="9" t="n">
        <v>45265</v>
      </c>
    </row>
    <row r="1113" customFormat="false" ht="18.7" hidden="false" customHeight="true" outlineLevel="0" collapsed="false">
      <c r="A1113" s="8" t="n">
        <v>1112</v>
      </c>
      <c r="B1113" s="3" t="s">
        <v>1965</v>
      </c>
      <c r="C1113" s="3" t="s">
        <v>1966</v>
      </c>
      <c r="D1113" s="3" t="s">
        <v>1967</v>
      </c>
      <c r="E1113" s="3" t="s">
        <v>332</v>
      </c>
      <c r="F1113" s="1" t="n">
        <v>1</v>
      </c>
      <c r="G1113" s="1" t="n">
        <v>0</v>
      </c>
      <c r="H1113" s="10" t="s">
        <v>4031</v>
      </c>
      <c r="I1113" s="9" t="n">
        <v>45120</v>
      </c>
      <c r="J1113" s="9" t="n">
        <v>45120</v>
      </c>
    </row>
    <row r="1114" customFormat="false" ht="18.7" hidden="false" customHeight="true" outlineLevel="0" collapsed="false">
      <c r="A1114" s="8" t="n">
        <v>1113</v>
      </c>
      <c r="B1114" s="3" t="s">
        <v>1980</v>
      </c>
      <c r="C1114" s="3" t="s">
        <v>1981</v>
      </c>
      <c r="D1114" s="3" t="s">
        <v>1982</v>
      </c>
      <c r="E1114" s="3" t="s">
        <v>332</v>
      </c>
      <c r="F1114" s="1" t="n">
        <v>1</v>
      </c>
      <c r="G1114" s="1" t="n">
        <v>0</v>
      </c>
      <c r="H1114" s="10" t="s">
        <v>4031</v>
      </c>
      <c r="I1114" s="9" t="n">
        <v>45120</v>
      </c>
      <c r="J1114" s="9" t="n">
        <v>45120</v>
      </c>
    </row>
    <row r="1115" customFormat="false" ht="18.7" hidden="false" customHeight="true" outlineLevel="0" collapsed="false">
      <c r="A1115" s="8" t="n">
        <v>1114</v>
      </c>
      <c r="B1115" s="3" t="s">
        <v>543</v>
      </c>
      <c r="C1115" s="3" t="s">
        <v>544</v>
      </c>
      <c r="D1115" s="3" t="s">
        <v>545</v>
      </c>
      <c r="E1115" s="3" t="s">
        <v>332</v>
      </c>
      <c r="F1115" s="1" t="n">
        <v>2</v>
      </c>
      <c r="G1115" s="1" t="n">
        <v>0</v>
      </c>
      <c r="H1115" s="10" t="s">
        <v>4031</v>
      </c>
      <c r="I1115" s="9" t="n">
        <v>44980</v>
      </c>
      <c r="J1115" s="9" t="n">
        <v>45315</v>
      </c>
    </row>
    <row r="1116" customFormat="false" ht="18.7" hidden="false" customHeight="true" outlineLevel="0" collapsed="false">
      <c r="A1116" s="8" t="n">
        <v>1115</v>
      </c>
      <c r="B1116" s="3" t="s">
        <v>896</v>
      </c>
      <c r="C1116" s="3" t="s">
        <v>897</v>
      </c>
      <c r="D1116" s="3" t="s">
        <v>898</v>
      </c>
      <c r="E1116" s="3" t="s">
        <v>332</v>
      </c>
      <c r="F1116" s="1" t="n">
        <v>1</v>
      </c>
      <c r="G1116" s="1" t="n">
        <v>0</v>
      </c>
      <c r="H1116" s="10" t="s">
        <v>4031</v>
      </c>
      <c r="I1116" s="9" t="n">
        <v>45015</v>
      </c>
      <c r="J1116" s="9" t="n">
        <v>45015</v>
      </c>
    </row>
    <row r="1117" customFormat="false" ht="18.7" hidden="false" customHeight="true" outlineLevel="0" collapsed="false">
      <c r="A1117" s="8" t="n">
        <v>1116</v>
      </c>
      <c r="B1117" s="3" t="s">
        <v>3474</v>
      </c>
      <c r="C1117" s="3" t="s">
        <v>3475</v>
      </c>
      <c r="D1117" s="3" t="s">
        <v>3476</v>
      </c>
      <c r="E1117" s="3" t="s">
        <v>332</v>
      </c>
      <c r="F1117" s="1" t="n">
        <v>1</v>
      </c>
      <c r="G1117" s="1" t="n">
        <v>0</v>
      </c>
      <c r="H1117" s="10" t="s">
        <v>4031</v>
      </c>
      <c r="I1117" s="9" t="n">
        <v>45315</v>
      </c>
      <c r="J1117" s="9" t="n">
        <v>45315</v>
      </c>
    </row>
    <row r="1118" customFormat="false" ht="18.7" hidden="false" customHeight="true" outlineLevel="0" collapsed="false">
      <c r="A1118" s="8" t="n">
        <v>1117</v>
      </c>
      <c r="B1118" s="3" t="s">
        <v>534</v>
      </c>
      <c r="C1118" s="3" t="s">
        <v>535</v>
      </c>
      <c r="D1118" s="3" t="s">
        <v>536</v>
      </c>
      <c r="E1118" s="3" t="s">
        <v>332</v>
      </c>
      <c r="F1118" s="1" t="n">
        <v>1</v>
      </c>
      <c r="G1118" s="1" t="n">
        <v>0</v>
      </c>
      <c r="H1118" s="10" t="s">
        <v>4031</v>
      </c>
      <c r="I1118" s="9" t="n">
        <v>44980</v>
      </c>
      <c r="J1118" s="9" t="n">
        <v>44980</v>
      </c>
    </row>
    <row r="1119" customFormat="false" ht="18.7" hidden="false" customHeight="true" outlineLevel="0" collapsed="false">
      <c r="A1119" s="8" t="n">
        <v>1118</v>
      </c>
      <c r="B1119" s="3" t="s">
        <v>1735</v>
      </c>
      <c r="C1119" s="3" t="s">
        <v>1736</v>
      </c>
      <c r="D1119" s="3" t="s">
        <v>1737</v>
      </c>
      <c r="E1119" s="3" t="s">
        <v>332</v>
      </c>
      <c r="F1119" s="1" t="n">
        <v>1</v>
      </c>
      <c r="G1119" s="1" t="n">
        <v>1</v>
      </c>
      <c r="H1119" s="10" t="s">
        <v>4031</v>
      </c>
      <c r="I1119" s="9" t="n">
        <v>45118</v>
      </c>
      <c r="J1119" s="9" t="n">
        <v>45118</v>
      </c>
    </row>
    <row r="1120" customFormat="false" ht="18.7" hidden="false" customHeight="true" outlineLevel="0" collapsed="false">
      <c r="A1120" s="8" t="n">
        <v>1119</v>
      </c>
      <c r="B1120" s="3" t="s">
        <v>1459</v>
      </c>
      <c r="C1120" s="3" t="s">
        <v>1460</v>
      </c>
      <c r="D1120" s="3" t="s">
        <v>1461</v>
      </c>
      <c r="E1120" s="3" t="s">
        <v>332</v>
      </c>
      <c r="F1120" s="1" t="n">
        <v>1</v>
      </c>
      <c r="G1120" s="1" t="n">
        <v>1</v>
      </c>
      <c r="H1120" s="10" t="s">
        <v>4031</v>
      </c>
      <c r="I1120" s="9" t="n">
        <v>45083</v>
      </c>
      <c r="J1120" s="9" t="n">
        <v>45083</v>
      </c>
    </row>
    <row r="1121" customFormat="false" ht="18.7" hidden="false" customHeight="true" outlineLevel="0" collapsed="false">
      <c r="A1121" s="8" t="n">
        <v>1120</v>
      </c>
      <c r="B1121" s="3" t="s">
        <v>1793</v>
      </c>
      <c r="C1121" s="3" t="s">
        <v>1794</v>
      </c>
      <c r="D1121" s="3" t="s">
        <v>1795</v>
      </c>
      <c r="E1121" s="3" t="s">
        <v>332</v>
      </c>
      <c r="F1121" s="1" t="n">
        <v>1</v>
      </c>
      <c r="G1121" s="1" t="n">
        <v>0</v>
      </c>
      <c r="H1121" s="10" t="s">
        <v>4031</v>
      </c>
      <c r="I1121" s="9" t="n">
        <v>45118</v>
      </c>
      <c r="J1121" s="9" t="n">
        <v>45118</v>
      </c>
    </row>
    <row r="1122" customFormat="false" ht="18.7" hidden="false" customHeight="true" outlineLevel="0" collapsed="false">
      <c r="A1122" s="8" t="n">
        <v>1121</v>
      </c>
      <c r="B1122" s="3" t="s">
        <v>493</v>
      </c>
      <c r="C1122" s="3" t="s">
        <v>494</v>
      </c>
      <c r="D1122" s="3" t="s">
        <v>495</v>
      </c>
      <c r="E1122" s="3" t="s">
        <v>332</v>
      </c>
      <c r="F1122" s="1" t="n">
        <v>2</v>
      </c>
      <c r="G1122" s="1" t="n">
        <v>0</v>
      </c>
      <c r="H1122" s="10" t="s">
        <v>4031</v>
      </c>
      <c r="I1122" s="9" t="n">
        <v>44973</v>
      </c>
      <c r="J1122" s="9" t="n">
        <v>44999</v>
      </c>
    </row>
    <row r="1123" customFormat="false" ht="18.7" hidden="false" customHeight="true" outlineLevel="0" collapsed="false">
      <c r="A1123" s="8" t="n">
        <v>1122</v>
      </c>
      <c r="B1123" s="3" t="s">
        <v>477</v>
      </c>
      <c r="C1123" s="3" t="s">
        <v>478</v>
      </c>
      <c r="D1123" s="3" t="s">
        <v>479</v>
      </c>
      <c r="E1123" s="3" t="s">
        <v>332</v>
      </c>
      <c r="F1123" s="1" t="n">
        <v>1</v>
      </c>
      <c r="G1123" s="1" t="n">
        <v>0</v>
      </c>
      <c r="H1123" s="10" t="s">
        <v>4031</v>
      </c>
      <c r="I1123" s="9" t="n">
        <v>44973</v>
      </c>
      <c r="J1123" s="9" t="n">
        <v>44973</v>
      </c>
    </row>
    <row r="1124" customFormat="false" ht="18.7" hidden="false" customHeight="true" outlineLevel="0" collapsed="false">
      <c r="A1124" s="8" t="n">
        <v>1123</v>
      </c>
      <c r="B1124" s="3" t="s">
        <v>1805</v>
      </c>
      <c r="C1124" s="3" t="s">
        <v>1806</v>
      </c>
      <c r="D1124" s="3" t="s">
        <v>1807</v>
      </c>
      <c r="E1124" s="3" t="s">
        <v>332</v>
      </c>
      <c r="F1124" s="1" t="n">
        <v>1</v>
      </c>
      <c r="G1124" s="1" t="n">
        <v>0</v>
      </c>
      <c r="H1124" s="10" t="s">
        <v>4031</v>
      </c>
      <c r="I1124" s="9" t="n">
        <v>45118</v>
      </c>
      <c r="J1124" s="9" t="n">
        <v>45118</v>
      </c>
    </row>
    <row r="1125" customFormat="false" ht="18.7" hidden="false" customHeight="true" outlineLevel="0" collapsed="false">
      <c r="A1125" s="8" t="n">
        <v>1124</v>
      </c>
      <c r="B1125" s="3" t="s">
        <v>1511</v>
      </c>
      <c r="C1125" s="3" t="s">
        <v>1512</v>
      </c>
      <c r="D1125" s="3" t="s">
        <v>1513</v>
      </c>
      <c r="E1125" s="3" t="s">
        <v>332</v>
      </c>
      <c r="F1125" s="1" t="n">
        <v>1</v>
      </c>
      <c r="G1125" s="1" t="n">
        <v>1</v>
      </c>
      <c r="H1125" s="10" t="s">
        <v>4031</v>
      </c>
      <c r="I1125" s="9" t="n">
        <v>45083</v>
      </c>
      <c r="J1125" s="9" t="n">
        <v>45083</v>
      </c>
    </row>
    <row r="1126" customFormat="false" ht="18.7" hidden="false" customHeight="true" outlineLevel="0" collapsed="false">
      <c r="A1126" s="8" t="n">
        <v>1125</v>
      </c>
      <c r="B1126" s="3" t="s">
        <v>3820</v>
      </c>
      <c r="C1126" s="3" t="s">
        <v>3821</v>
      </c>
      <c r="D1126" s="3" t="s">
        <v>3822</v>
      </c>
      <c r="E1126" s="3" t="s">
        <v>332</v>
      </c>
      <c r="F1126" s="1" t="n">
        <v>1</v>
      </c>
      <c r="G1126" s="1" t="n">
        <v>0</v>
      </c>
      <c r="H1126" s="10" t="s">
        <v>4031</v>
      </c>
      <c r="I1126" s="9" t="n">
        <v>45356</v>
      </c>
      <c r="J1126" s="9" t="n">
        <v>45356</v>
      </c>
    </row>
    <row r="1127" customFormat="false" ht="18.7" hidden="false" customHeight="true" outlineLevel="0" collapsed="false">
      <c r="A1127" s="8" t="n">
        <v>1126</v>
      </c>
      <c r="B1127" s="3" t="s">
        <v>1522</v>
      </c>
      <c r="C1127" s="3" t="s">
        <v>1523</v>
      </c>
      <c r="D1127" s="3" t="s">
        <v>1524</v>
      </c>
      <c r="E1127" s="3" t="s">
        <v>332</v>
      </c>
      <c r="F1127" s="1" t="n">
        <v>1</v>
      </c>
      <c r="G1127" s="1" t="n">
        <v>0</v>
      </c>
      <c r="H1127" s="10" t="s">
        <v>4031</v>
      </c>
      <c r="I1127" s="9" t="n">
        <v>45083</v>
      </c>
      <c r="J1127" s="9" t="n">
        <v>45083</v>
      </c>
    </row>
    <row r="1128" customFormat="false" ht="18.7" hidden="false" customHeight="true" outlineLevel="0" collapsed="false">
      <c r="A1128" s="8" t="n">
        <v>1127</v>
      </c>
      <c r="B1128" s="3" t="s">
        <v>3817</v>
      </c>
      <c r="C1128" s="3" t="s">
        <v>3818</v>
      </c>
      <c r="D1128" s="3" t="s">
        <v>3819</v>
      </c>
      <c r="E1128" s="3" t="s">
        <v>332</v>
      </c>
      <c r="F1128" s="1" t="n">
        <v>1</v>
      </c>
      <c r="G1128" s="1" t="n">
        <v>0</v>
      </c>
      <c r="H1128" s="10" t="s">
        <v>4031</v>
      </c>
      <c r="I1128" s="9" t="n">
        <v>45356</v>
      </c>
      <c r="J1128" s="9" t="n">
        <v>45356</v>
      </c>
    </row>
    <row r="1129" customFormat="false" ht="18.7" hidden="false" customHeight="true" outlineLevel="0" collapsed="false">
      <c r="A1129" s="8" t="n">
        <v>1128</v>
      </c>
      <c r="B1129" s="3" t="s">
        <v>3477</v>
      </c>
      <c r="C1129" s="3" t="s">
        <v>3478</v>
      </c>
      <c r="D1129" s="3" t="s">
        <v>3479</v>
      </c>
      <c r="E1129" s="3" t="s">
        <v>332</v>
      </c>
      <c r="F1129" s="1" t="n">
        <v>1</v>
      </c>
      <c r="G1129" s="1" t="n">
        <v>0</v>
      </c>
      <c r="H1129" s="10" t="s">
        <v>4031</v>
      </c>
      <c r="I1129" s="9" t="n">
        <v>45315</v>
      </c>
      <c r="J1129" s="9" t="n">
        <v>45315</v>
      </c>
    </row>
    <row r="1130" customFormat="false" ht="18.7" hidden="false" customHeight="true" outlineLevel="0" collapsed="false">
      <c r="A1130" s="8" t="n">
        <v>1129</v>
      </c>
      <c r="B1130" s="3" t="s">
        <v>3950</v>
      </c>
      <c r="C1130" s="3" t="s">
        <v>3951</v>
      </c>
      <c r="D1130" s="3" t="s">
        <v>3952</v>
      </c>
      <c r="E1130" s="3" t="s">
        <v>332</v>
      </c>
      <c r="F1130" s="1" t="n">
        <v>2</v>
      </c>
      <c r="G1130" s="1" t="n">
        <v>0</v>
      </c>
      <c r="H1130" s="10" t="s">
        <v>4031</v>
      </c>
      <c r="I1130" s="9" t="n">
        <v>45386</v>
      </c>
      <c r="J1130" s="9" t="n">
        <v>45404</v>
      </c>
    </row>
    <row r="1131" customFormat="false" ht="18.7" hidden="false" customHeight="true" outlineLevel="0" collapsed="false">
      <c r="A1131" s="8" t="n">
        <v>1130</v>
      </c>
      <c r="B1131" s="3" t="s">
        <v>1245</v>
      </c>
      <c r="C1131" s="3" t="s">
        <v>1246</v>
      </c>
      <c r="D1131" s="3" t="s">
        <v>1247</v>
      </c>
      <c r="E1131" s="3" t="s">
        <v>332</v>
      </c>
      <c r="F1131" s="1" t="n">
        <v>1</v>
      </c>
      <c r="G1131" s="1" t="n">
        <v>0</v>
      </c>
      <c r="H1131" s="10" t="s">
        <v>4031</v>
      </c>
      <c r="I1131" s="9" t="n">
        <v>45055</v>
      </c>
      <c r="J1131" s="9" t="n">
        <v>45055</v>
      </c>
    </row>
    <row r="1132" customFormat="false" ht="18.7" hidden="false" customHeight="true" outlineLevel="0" collapsed="false">
      <c r="A1132" s="8" t="n">
        <v>1131</v>
      </c>
      <c r="B1132" s="3" t="s">
        <v>1582</v>
      </c>
      <c r="C1132" s="3" t="s">
        <v>1583</v>
      </c>
      <c r="D1132" s="3" t="s">
        <v>1584</v>
      </c>
      <c r="E1132" s="3" t="s">
        <v>332</v>
      </c>
      <c r="F1132" s="1" t="n">
        <v>2</v>
      </c>
      <c r="G1132" s="1" t="n">
        <v>0</v>
      </c>
      <c r="H1132" s="10" t="s">
        <v>4031</v>
      </c>
      <c r="I1132" s="9" t="n">
        <v>45085</v>
      </c>
      <c r="J1132" s="9" t="n">
        <v>45113</v>
      </c>
    </row>
    <row r="1133" customFormat="false" ht="18.7" hidden="false" customHeight="true" outlineLevel="0" collapsed="false">
      <c r="A1133" s="8" t="n">
        <v>1132</v>
      </c>
      <c r="B1133" s="3" t="s">
        <v>1591</v>
      </c>
      <c r="C1133" s="3" t="s">
        <v>1592</v>
      </c>
      <c r="D1133" s="3" t="s">
        <v>1593</v>
      </c>
      <c r="E1133" s="3" t="s">
        <v>332</v>
      </c>
      <c r="F1133" s="1" t="n">
        <v>1</v>
      </c>
      <c r="G1133" s="1" t="n">
        <v>0</v>
      </c>
      <c r="H1133" s="10" t="s">
        <v>4031</v>
      </c>
      <c r="I1133" s="9" t="n">
        <v>45085</v>
      </c>
      <c r="J1133" s="9" t="n">
        <v>45085</v>
      </c>
    </row>
    <row r="1134" customFormat="false" ht="18.7" hidden="false" customHeight="true" outlineLevel="0" collapsed="false">
      <c r="A1134" s="8" t="n">
        <v>1133</v>
      </c>
      <c r="B1134" s="3" t="s">
        <v>1753</v>
      </c>
      <c r="C1134" s="3" t="s">
        <v>1754</v>
      </c>
      <c r="D1134" s="3" t="s">
        <v>1755</v>
      </c>
      <c r="E1134" s="3" t="s">
        <v>332</v>
      </c>
      <c r="F1134" s="1" t="n">
        <v>1</v>
      </c>
      <c r="G1134" s="1" t="n">
        <v>1</v>
      </c>
      <c r="H1134" s="10" t="s">
        <v>4031</v>
      </c>
      <c r="I1134" s="9" t="n">
        <v>45118</v>
      </c>
      <c r="J1134" s="9" t="n">
        <v>45118</v>
      </c>
    </row>
    <row r="1135" customFormat="false" ht="18.7" hidden="false" customHeight="true" outlineLevel="0" collapsed="false">
      <c r="A1135" s="8" t="n">
        <v>1134</v>
      </c>
      <c r="B1135" s="3" t="s">
        <v>2557</v>
      </c>
      <c r="C1135" s="3" t="s">
        <v>2558</v>
      </c>
      <c r="D1135" s="3" t="s">
        <v>2559</v>
      </c>
      <c r="E1135" s="3" t="s">
        <v>332</v>
      </c>
      <c r="F1135" s="1" t="n">
        <v>1</v>
      </c>
      <c r="G1135" s="1" t="n">
        <v>1</v>
      </c>
      <c r="H1135" s="10" t="s">
        <v>4031</v>
      </c>
      <c r="I1135" s="9" t="n">
        <v>45223</v>
      </c>
      <c r="J1135" s="9" t="n">
        <v>45223</v>
      </c>
    </row>
    <row r="1136" customFormat="false" ht="18.7" hidden="false" customHeight="true" outlineLevel="0" collapsed="false">
      <c r="A1136" s="8" t="n">
        <v>1135</v>
      </c>
      <c r="B1136" s="3" t="s">
        <v>2554</v>
      </c>
      <c r="C1136" s="3" t="s">
        <v>2555</v>
      </c>
      <c r="D1136" s="3" t="s">
        <v>2556</v>
      </c>
      <c r="E1136" s="3" t="s">
        <v>332</v>
      </c>
      <c r="F1136" s="1" t="n">
        <v>1</v>
      </c>
      <c r="G1136" s="1" t="n">
        <v>1</v>
      </c>
      <c r="H1136" s="10" t="s">
        <v>4031</v>
      </c>
      <c r="I1136" s="9" t="n">
        <v>45223</v>
      </c>
      <c r="J1136" s="9" t="n">
        <v>45223</v>
      </c>
    </row>
    <row r="1137" customFormat="false" ht="18.7" hidden="false" customHeight="true" outlineLevel="0" collapsed="false">
      <c r="A1137" s="8" t="n">
        <v>1136</v>
      </c>
      <c r="B1137" s="3" t="s">
        <v>2940</v>
      </c>
      <c r="C1137" s="3" t="s">
        <v>2941</v>
      </c>
      <c r="D1137" s="3" t="s">
        <v>2942</v>
      </c>
      <c r="E1137" s="3" t="s">
        <v>332</v>
      </c>
      <c r="F1137" s="1" t="n">
        <v>1</v>
      </c>
      <c r="G1137" s="1" t="n">
        <v>1</v>
      </c>
      <c r="H1137" s="10" t="s">
        <v>4031</v>
      </c>
      <c r="I1137" s="9" t="n">
        <v>45258</v>
      </c>
      <c r="J1137" s="9" t="n">
        <v>45258</v>
      </c>
    </row>
    <row r="1138" customFormat="false" ht="18.7" hidden="false" customHeight="true" outlineLevel="0" collapsed="false">
      <c r="A1138" s="8" t="n">
        <v>1137</v>
      </c>
      <c r="B1138" s="3" t="s">
        <v>1941</v>
      </c>
      <c r="C1138" s="3" t="s">
        <v>1942</v>
      </c>
      <c r="D1138" s="3" t="s">
        <v>1943</v>
      </c>
      <c r="E1138" s="3" t="s">
        <v>332</v>
      </c>
      <c r="F1138" s="1" t="n">
        <v>1</v>
      </c>
      <c r="G1138" s="1" t="n">
        <v>0</v>
      </c>
      <c r="H1138" s="10" t="s">
        <v>4031</v>
      </c>
      <c r="I1138" s="9" t="n">
        <v>45120</v>
      </c>
      <c r="J1138" s="9" t="n">
        <v>45120</v>
      </c>
    </row>
    <row r="1139" customFormat="false" ht="18.7" hidden="false" customHeight="true" outlineLevel="0" collapsed="false">
      <c r="A1139" s="8" t="n">
        <v>1138</v>
      </c>
      <c r="B1139" s="3" t="s">
        <v>3028</v>
      </c>
      <c r="C1139" s="3" t="s">
        <v>3029</v>
      </c>
      <c r="D1139" s="3" t="s">
        <v>3030</v>
      </c>
      <c r="E1139" s="3" t="s">
        <v>332</v>
      </c>
      <c r="F1139" s="1" t="n">
        <v>3</v>
      </c>
      <c r="G1139" s="1" t="n">
        <v>0</v>
      </c>
      <c r="H1139" s="10" t="s">
        <v>4031</v>
      </c>
      <c r="I1139" s="9" t="n">
        <v>45264</v>
      </c>
      <c r="J1139" s="9" t="n">
        <v>45359</v>
      </c>
    </row>
    <row r="1140" customFormat="false" ht="18.7" hidden="false" customHeight="true" outlineLevel="0" collapsed="false">
      <c r="A1140" s="8" t="n">
        <v>1139</v>
      </c>
      <c r="B1140" s="3" t="s">
        <v>1884</v>
      </c>
      <c r="C1140" s="3" t="s">
        <v>1885</v>
      </c>
      <c r="D1140" s="3" t="s">
        <v>1886</v>
      </c>
      <c r="E1140" s="3" t="s">
        <v>332</v>
      </c>
      <c r="F1140" s="1" t="n">
        <v>3</v>
      </c>
      <c r="G1140" s="1" t="n">
        <v>0</v>
      </c>
      <c r="H1140" s="10" t="s">
        <v>4031</v>
      </c>
      <c r="I1140" s="9" t="n">
        <v>45120</v>
      </c>
      <c r="J1140" s="9" t="n">
        <v>45238</v>
      </c>
    </row>
    <row r="1141" customFormat="false" ht="18.7" hidden="false" customHeight="true" outlineLevel="0" collapsed="false">
      <c r="A1141" s="8" t="n">
        <v>1140</v>
      </c>
      <c r="B1141" s="3" t="s">
        <v>1869</v>
      </c>
      <c r="C1141" s="3" t="s">
        <v>1870</v>
      </c>
      <c r="D1141" s="3" t="s">
        <v>1871</v>
      </c>
      <c r="E1141" s="3" t="s">
        <v>332</v>
      </c>
      <c r="F1141" s="1" t="n">
        <v>1</v>
      </c>
      <c r="G1141" s="1" t="n">
        <v>0</v>
      </c>
      <c r="H1141" s="10" t="s">
        <v>4031</v>
      </c>
      <c r="I1141" s="9" t="n">
        <v>45120</v>
      </c>
      <c r="J1141" s="9" t="n">
        <v>45120</v>
      </c>
    </row>
    <row r="1142" customFormat="false" ht="18.7" hidden="false" customHeight="true" outlineLevel="0" collapsed="false">
      <c r="A1142" s="8" t="n">
        <v>1141</v>
      </c>
      <c r="B1142" s="3" t="s">
        <v>3489</v>
      </c>
      <c r="C1142" s="3" t="s">
        <v>3490</v>
      </c>
      <c r="D1142" s="3" t="s">
        <v>3491</v>
      </c>
      <c r="E1142" s="3" t="s">
        <v>332</v>
      </c>
      <c r="F1142" s="1" t="n">
        <v>1</v>
      </c>
      <c r="G1142" s="1" t="n">
        <v>1</v>
      </c>
      <c r="H1142" s="10" t="s">
        <v>4031</v>
      </c>
      <c r="I1142" s="9" t="n">
        <v>45317</v>
      </c>
      <c r="J1142" s="9" t="n">
        <v>45317</v>
      </c>
    </row>
    <row r="1143" customFormat="false" ht="18.7" hidden="false" customHeight="true" outlineLevel="0" collapsed="false">
      <c r="A1143" s="8" t="n">
        <v>1142</v>
      </c>
      <c r="B1143" s="3" t="s">
        <v>1863</v>
      </c>
      <c r="C1143" s="3" t="s">
        <v>1864</v>
      </c>
      <c r="D1143" s="3" t="s">
        <v>1865</v>
      </c>
      <c r="E1143" s="3" t="s">
        <v>332</v>
      </c>
      <c r="F1143" s="1" t="n">
        <v>1</v>
      </c>
      <c r="G1143" s="1" t="n">
        <v>0</v>
      </c>
      <c r="H1143" s="10" t="s">
        <v>4031</v>
      </c>
      <c r="I1143" s="9" t="n">
        <v>45120</v>
      </c>
      <c r="J1143" s="9" t="n">
        <v>45120</v>
      </c>
    </row>
    <row r="1144" customFormat="false" ht="18.7" hidden="false" customHeight="true" outlineLevel="0" collapsed="false">
      <c r="A1144" s="8" t="n">
        <v>1143</v>
      </c>
      <c r="B1144" s="3" t="s">
        <v>3089</v>
      </c>
      <c r="C1144" s="3" t="s">
        <v>3090</v>
      </c>
      <c r="D1144" s="3" t="s">
        <v>3091</v>
      </c>
      <c r="E1144" s="3" t="s">
        <v>332</v>
      </c>
      <c r="F1144" s="1" t="n">
        <v>1</v>
      </c>
      <c r="G1144" s="1" t="n">
        <v>0</v>
      </c>
      <c r="H1144" s="10" t="s">
        <v>4031</v>
      </c>
      <c r="I1144" s="9" t="n">
        <v>45265</v>
      </c>
      <c r="J1144" s="9" t="n">
        <v>45265</v>
      </c>
    </row>
    <row r="1145" customFormat="false" ht="18.7" hidden="false" customHeight="true" outlineLevel="0" collapsed="false">
      <c r="A1145" s="8" t="n">
        <v>1144</v>
      </c>
      <c r="B1145" s="3" t="s">
        <v>3462</v>
      </c>
      <c r="C1145" s="3" t="s">
        <v>3463</v>
      </c>
      <c r="D1145" s="3" t="s">
        <v>3464</v>
      </c>
      <c r="E1145" s="3" t="s">
        <v>332</v>
      </c>
      <c r="F1145" s="1" t="n">
        <v>3</v>
      </c>
      <c r="G1145" s="1" t="n">
        <v>0</v>
      </c>
      <c r="H1145" s="10" t="s">
        <v>4031</v>
      </c>
      <c r="I1145" s="9" t="n">
        <v>45310</v>
      </c>
      <c r="J1145" s="9" t="n">
        <v>45377</v>
      </c>
    </row>
    <row r="1146" customFormat="false" ht="18.7" hidden="false" customHeight="true" outlineLevel="0" collapsed="false">
      <c r="A1146" s="8" t="n">
        <v>1145</v>
      </c>
      <c r="B1146" s="3" t="s">
        <v>3864</v>
      </c>
      <c r="C1146" s="3" t="s">
        <v>2733</v>
      </c>
      <c r="D1146" s="3" t="s">
        <v>3865</v>
      </c>
      <c r="E1146" s="3" t="s">
        <v>332</v>
      </c>
      <c r="F1146" s="1" t="n">
        <v>1</v>
      </c>
      <c r="G1146" s="1" t="n">
        <v>1</v>
      </c>
      <c r="H1146" s="10" t="s">
        <v>4031</v>
      </c>
      <c r="I1146" s="9" t="n">
        <v>45358</v>
      </c>
      <c r="J1146" s="9" t="n">
        <v>45358</v>
      </c>
    </row>
    <row r="1147" customFormat="false" ht="18.7" hidden="false" customHeight="true" outlineLevel="0" collapsed="false">
      <c r="A1147" s="8" t="n">
        <v>1146</v>
      </c>
      <c r="B1147" s="3" t="s">
        <v>1469</v>
      </c>
      <c r="C1147" s="3" t="s">
        <v>1470</v>
      </c>
      <c r="D1147" s="3" t="s">
        <v>1471</v>
      </c>
      <c r="E1147" s="3" t="s">
        <v>332</v>
      </c>
      <c r="F1147" s="1" t="n">
        <v>1</v>
      </c>
      <c r="G1147" s="1" t="n">
        <v>0</v>
      </c>
      <c r="H1147" s="10" t="s">
        <v>4031</v>
      </c>
      <c r="I1147" s="9" t="n">
        <v>45083</v>
      </c>
      <c r="J1147" s="9" t="n">
        <v>45083</v>
      </c>
    </row>
    <row r="1148" customFormat="false" ht="18.7" hidden="false" customHeight="true" outlineLevel="0" collapsed="false">
      <c r="A1148" s="8" t="n">
        <v>1147</v>
      </c>
      <c r="B1148" s="3" t="s">
        <v>2449</v>
      </c>
      <c r="C1148" s="3" t="s">
        <v>2450</v>
      </c>
      <c r="D1148" s="3" t="s">
        <v>2451</v>
      </c>
      <c r="E1148" s="3" t="s">
        <v>332</v>
      </c>
      <c r="F1148" s="1" t="n">
        <v>2</v>
      </c>
      <c r="G1148" s="1" t="n">
        <v>0</v>
      </c>
      <c r="H1148" s="10" t="s">
        <v>4031</v>
      </c>
      <c r="I1148" s="9" t="n">
        <v>45203</v>
      </c>
      <c r="J1148" s="9" t="n">
        <v>45246</v>
      </c>
    </row>
    <row r="1149" customFormat="false" ht="18.7" hidden="false" customHeight="true" outlineLevel="0" collapsed="false">
      <c r="A1149" s="8" t="n">
        <v>1148</v>
      </c>
      <c r="B1149" s="3" t="s">
        <v>909</v>
      </c>
      <c r="C1149" s="3" t="s">
        <v>910</v>
      </c>
      <c r="D1149" s="3" t="s">
        <v>911</v>
      </c>
      <c r="E1149" s="3" t="s">
        <v>332</v>
      </c>
      <c r="F1149" s="1" t="n">
        <v>1</v>
      </c>
      <c r="G1149" s="1" t="n">
        <v>0</v>
      </c>
      <c r="H1149" s="10" t="s">
        <v>4031</v>
      </c>
      <c r="I1149" s="9" t="n">
        <v>45015</v>
      </c>
      <c r="J1149" s="9" t="n">
        <v>45015</v>
      </c>
    </row>
    <row r="1150" customFormat="false" ht="18.7" hidden="false" customHeight="true" outlineLevel="0" collapsed="false">
      <c r="A1150" s="8" t="n">
        <v>1149</v>
      </c>
      <c r="B1150" s="3" t="s">
        <v>2851</v>
      </c>
      <c r="C1150" s="3" t="s">
        <v>2852</v>
      </c>
      <c r="D1150" s="3" t="s">
        <v>2853</v>
      </c>
      <c r="E1150" s="3" t="s">
        <v>332</v>
      </c>
      <c r="F1150" s="1" t="n">
        <v>1</v>
      </c>
      <c r="G1150" s="1" t="n">
        <v>0</v>
      </c>
      <c r="H1150" s="10" t="s">
        <v>4031</v>
      </c>
      <c r="I1150" s="9" t="n">
        <v>45258</v>
      </c>
      <c r="J1150" s="9" t="n">
        <v>45258</v>
      </c>
    </row>
    <row r="1151" customFormat="false" ht="18.7" hidden="false" customHeight="true" outlineLevel="0" collapsed="false">
      <c r="A1151" s="8" t="n">
        <v>1150</v>
      </c>
      <c r="B1151" s="3" t="s">
        <v>3769</v>
      </c>
      <c r="C1151" s="3" t="s">
        <v>3770</v>
      </c>
      <c r="D1151" s="3" t="s">
        <v>3771</v>
      </c>
      <c r="E1151" s="3" t="s">
        <v>332</v>
      </c>
      <c r="F1151" s="1" t="n">
        <v>1</v>
      </c>
      <c r="G1151" s="1" t="n">
        <v>0</v>
      </c>
      <c r="H1151" s="10" t="s">
        <v>4031</v>
      </c>
      <c r="I1151" s="9" t="n">
        <v>45352</v>
      </c>
      <c r="J1151" s="9" t="n">
        <v>45352</v>
      </c>
    </row>
    <row r="1152" customFormat="false" ht="18.7" hidden="false" customHeight="true" outlineLevel="0" collapsed="false">
      <c r="A1152" s="8" t="n">
        <v>1151</v>
      </c>
      <c r="B1152" s="3" t="s">
        <v>2317</v>
      </c>
      <c r="C1152" s="3" t="s">
        <v>2318</v>
      </c>
      <c r="D1152" s="3" t="s">
        <v>2319</v>
      </c>
      <c r="E1152" s="3" t="s">
        <v>332</v>
      </c>
      <c r="F1152" s="1" t="n">
        <v>5</v>
      </c>
      <c r="G1152" s="1" t="n">
        <v>3</v>
      </c>
      <c r="H1152" s="10" t="s">
        <v>4031</v>
      </c>
      <c r="I1152" s="9" t="n">
        <v>45159</v>
      </c>
      <c r="J1152" s="9" t="n">
        <v>45348</v>
      </c>
    </row>
    <row r="1153" customFormat="false" ht="18.7" hidden="false" customHeight="true" outlineLevel="0" collapsed="false">
      <c r="A1153" s="8" t="n">
        <v>1152</v>
      </c>
      <c r="B1153" s="3" t="s">
        <v>2113</v>
      </c>
      <c r="C1153" s="3" t="s">
        <v>2114</v>
      </c>
      <c r="D1153" s="3" t="s">
        <v>2115</v>
      </c>
      <c r="E1153" s="3" t="s">
        <v>332</v>
      </c>
      <c r="F1153" s="1" t="n">
        <v>3</v>
      </c>
      <c r="G1153" s="1" t="n">
        <v>0</v>
      </c>
      <c r="H1153" s="10" t="s">
        <v>4031</v>
      </c>
      <c r="I1153" s="9" t="n">
        <v>45141</v>
      </c>
      <c r="J1153" s="9" t="n">
        <v>45250</v>
      </c>
    </row>
    <row r="1154" customFormat="false" ht="18.7" hidden="false" customHeight="true" outlineLevel="0" collapsed="false">
      <c r="A1154" s="8" t="n">
        <v>1153</v>
      </c>
      <c r="B1154" s="3" t="s">
        <v>549</v>
      </c>
      <c r="C1154" s="3" t="s">
        <v>550</v>
      </c>
      <c r="D1154" s="3" t="s">
        <v>551</v>
      </c>
      <c r="E1154" s="3" t="s">
        <v>332</v>
      </c>
      <c r="F1154" s="1" t="n">
        <v>1</v>
      </c>
      <c r="G1154" s="1" t="n">
        <v>1</v>
      </c>
      <c r="H1154" s="10" t="s">
        <v>4031</v>
      </c>
      <c r="I1154" s="9" t="n">
        <v>44980</v>
      </c>
      <c r="J1154" s="9" t="n">
        <v>44980</v>
      </c>
    </row>
    <row r="1155" customFormat="false" ht="18.7" hidden="false" customHeight="true" outlineLevel="0" collapsed="false">
      <c r="A1155" s="8" t="n">
        <v>1154</v>
      </c>
      <c r="B1155" s="3" t="s">
        <v>830</v>
      </c>
      <c r="C1155" s="3" t="s">
        <v>831</v>
      </c>
      <c r="D1155" s="3" t="s">
        <v>832</v>
      </c>
      <c r="E1155" s="3" t="s">
        <v>332</v>
      </c>
      <c r="F1155" s="1" t="n">
        <v>1</v>
      </c>
      <c r="G1155" s="1" t="n">
        <v>0</v>
      </c>
      <c r="H1155" s="10" t="s">
        <v>4031</v>
      </c>
      <c r="I1155" s="9" t="n">
        <v>45013</v>
      </c>
      <c r="J1155" s="9" t="n">
        <v>45013</v>
      </c>
    </row>
    <row r="1156" customFormat="false" ht="18.7" hidden="false" customHeight="true" outlineLevel="0" collapsed="false">
      <c r="A1156" s="8" t="n">
        <v>1155</v>
      </c>
      <c r="B1156" s="3" t="s">
        <v>1750</v>
      </c>
      <c r="C1156" s="3" t="s">
        <v>1751</v>
      </c>
      <c r="D1156" s="3" t="s">
        <v>1752</v>
      </c>
      <c r="E1156" s="3" t="s">
        <v>332</v>
      </c>
      <c r="F1156" s="1" t="n">
        <v>1</v>
      </c>
      <c r="G1156" s="1" t="n">
        <v>1</v>
      </c>
      <c r="H1156" s="10" t="s">
        <v>4031</v>
      </c>
      <c r="I1156" s="9" t="n">
        <v>45118</v>
      </c>
      <c r="J1156" s="9" t="n">
        <v>45118</v>
      </c>
    </row>
    <row r="1157" customFormat="false" ht="18.7" hidden="false" customHeight="true" outlineLevel="0" collapsed="false">
      <c r="A1157" s="8" t="n">
        <v>1156</v>
      </c>
      <c r="B1157" s="3" t="s">
        <v>1543</v>
      </c>
      <c r="C1157" s="3" t="s">
        <v>1544</v>
      </c>
      <c r="D1157" s="3" t="s">
        <v>1545</v>
      </c>
      <c r="E1157" s="3" t="s">
        <v>332</v>
      </c>
      <c r="F1157" s="1" t="n">
        <v>1</v>
      </c>
      <c r="G1157" s="1" t="n">
        <v>0</v>
      </c>
      <c r="H1157" s="10" t="s">
        <v>4031</v>
      </c>
      <c r="I1157" s="9" t="n">
        <v>45083</v>
      </c>
      <c r="J1157" s="9" t="n">
        <v>45083</v>
      </c>
    </row>
    <row r="1158" customFormat="false" ht="18.7" hidden="false" customHeight="true" outlineLevel="0" collapsed="false">
      <c r="A1158" s="8" t="n">
        <v>1157</v>
      </c>
      <c r="B1158" s="3" t="s">
        <v>2997</v>
      </c>
      <c r="C1158" s="3" t="s">
        <v>2998</v>
      </c>
      <c r="D1158" s="3" t="s">
        <v>2999</v>
      </c>
      <c r="E1158" s="3" t="s">
        <v>332</v>
      </c>
      <c r="F1158" s="1" t="n">
        <v>1</v>
      </c>
      <c r="G1158" s="1" t="n">
        <v>0</v>
      </c>
      <c r="H1158" s="10" t="s">
        <v>4031</v>
      </c>
      <c r="I1158" s="9" t="n">
        <v>45260</v>
      </c>
      <c r="J1158" s="9" t="n">
        <v>45260</v>
      </c>
    </row>
    <row r="1159" customFormat="false" ht="18.7" hidden="false" customHeight="true" outlineLevel="0" collapsed="false">
      <c r="A1159" s="8" t="n">
        <v>1158</v>
      </c>
      <c r="B1159" s="3" t="s">
        <v>1932</v>
      </c>
      <c r="C1159" s="3" t="s">
        <v>1933</v>
      </c>
      <c r="D1159" s="3" t="s">
        <v>1934</v>
      </c>
      <c r="E1159" s="3" t="s">
        <v>332</v>
      </c>
      <c r="F1159" s="1" t="n">
        <v>1</v>
      </c>
      <c r="G1159" s="1" t="n">
        <v>0</v>
      </c>
      <c r="H1159" s="10" t="s">
        <v>4031</v>
      </c>
      <c r="I1159" s="9" t="n">
        <v>45120</v>
      </c>
      <c r="J1159" s="9" t="n">
        <v>45120</v>
      </c>
    </row>
    <row r="1160" customFormat="false" ht="18.7" hidden="false" customHeight="true" outlineLevel="0" collapsed="false">
      <c r="A1160" s="8" t="n">
        <v>1159</v>
      </c>
      <c r="B1160" s="3" t="s">
        <v>2922</v>
      </c>
      <c r="C1160" s="3" t="s">
        <v>2923</v>
      </c>
      <c r="D1160" s="3" t="s">
        <v>2924</v>
      </c>
      <c r="E1160" s="3" t="s">
        <v>332</v>
      </c>
      <c r="F1160" s="1" t="n">
        <v>1</v>
      </c>
      <c r="G1160" s="1" t="n">
        <v>0</v>
      </c>
      <c r="H1160" s="10" t="s">
        <v>4031</v>
      </c>
      <c r="I1160" s="9" t="n">
        <v>45258</v>
      </c>
      <c r="J1160" s="9" t="n">
        <v>45258</v>
      </c>
    </row>
    <row r="1161" customFormat="false" ht="18.7" hidden="false" customHeight="true" outlineLevel="0" collapsed="false">
      <c r="A1161" s="8" t="n">
        <v>1160</v>
      </c>
      <c r="B1161" s="3" t="s">
        <v>3543</v>
      </c>
      <c r="C1161" s="3" t="s">
        <v>3544</v>
      </c>
      <c r="D1161" s="3" t="s">
        <v>3545</v>
      </c>
      <c r="E1161" s="3" t="s">
        <v>332</v>
      </c>
      <c r="F1161" s="1" t="n">
        <v>1</v>
      </c>
      <c r="G1161" s="1" t="n">
        <v>0</v>
      </c>
      <c r="H1161" s="10" t="s">
        <v>4031</v>
      </c>
      <c r="I1161" s="9" t="n">
        <v>45321</v>
      </c>
      <c r="J1161" s="9" t="n">
        <v>45321</v>
      </c>
    </row>
    <row r="1162" customFormat="false" ht="18.7" hidden="false" customHeight="true" outlineLevel="0" collapsed="false">
      <c r="A1162" s="8" t="n">
        <v>1161</v>
      </c>
      <c r="B1162" s="3" t="s">
        <v>1528</v>
      </c>
      <c r="C1162" s="3" t="s">
        <v>1529</v>
      </c>
      <c r="D1162" s="3" t="s">
        <v>1530</v>
      </c>
      <c r="E1162" s="3" t="s">
        <v>332</v>
      </c>
      <c r="F1162" s="1" t="n">
        <v>1</v>
      </c>
      <c r="G1162" s="1" t="n">
        <v>0</v>
      </c>
      <c r="H1162" s="10" t="s">
        <v>4031</v>
      </c>
      <c r="I1162" s="9" t="n">
        <v>45083</v>
      </c>
      <c r="J1162" s="9" t="n">
        <v>45083</v>
      </c>
    </row>
    <row r="1163" customFormat="false" ht="18.7" hidden="false" customHeight="true" outlineLevel="0" collapsed="false">
      <c r="A1163" s="8" t="n">
        <v>1162</v>
      </c>
      <c r="B1163" s="3" t="s">
        <v>1860</v>
      </c>
      <c r="C1163" s="3" t="s">
        <v>1861</v>
      </c>
      <c r="D1163" s="3" t="s">
        <v>1862</v>
      </c>
      <c r="E1163" s="3" t="s">
        <v>332</v>
      </c>
      <c r="F1163" s="1" t="n">
        <v>1</v>
      </c>
      <c r="G1163" s="1" t="n">
        <v>0</v>
      </c>
      <c r="H1163" s="10" t="s">
        <v>4031</v>
      </c>
      <c r="I1163" s="9" t="n">
        <v>45120</v>
      </c>
      <c r="J1163" s="9" t="n">
        <v>45120</v>
      </c>
    </row>
    <row r="1164" customFormat="false" ht="18.7" hidden="false" customHeight="true" outlineLevel="0" collapsed="false">
      <c r="A1164" s="8" t="n">
        <v>1163</v>
      </c>
      <c r="B1164" s="3" t="s">
        <v>1881</v>
      </c>
      <c r="C1164" s="3" t="s">
        <v>1882</v>
      </c>
      <c r="D1164" s="3" t="s">
        <v>1883</v>
      </c>
      <c r="E1164" s="3" t="s">
        <v>332</v>
      </c>
      <c r="F1164" s="1" t="n">
        <v>1</v>
      </c>
      <c r="G1164" s="1" t="n">
        <v>0</v>
      </c>
      <c r="H1164" s="10" t="s">
        <v>4031</v>
      </c>
      <c r="I1164" s="9" t="n">
        <v>45120</v>
      </c>
      <c r="J1164" s="9" t="n">
        <v>45120</v>
      </c>
    </row>
    <row r="1165" customFormat="false" ht="18.7" hidden="false" customHeight="true" outlineLevel="0" collapsed="false">
      <c r="A1165" s="8" t="n">
        <v>1164</v>
      </c>
      <c r="B1165" s="3" t="s">
        <v>3053</v>
      </c>
      <c r="C1165" s="3" t="s">
        <v>3054</v>
      </c>
      <c r="D1165" s="3" t="s">
        <v>3055</v>
      </c>
      <c r="E1165" s="3" t="s">
        <v>332</v>
      </c>
      <c r="F1165" s="1" t="n">
        <v>1</v>
      </c>
      <c r="G1165" s="1" t="n">
        <v>0</v>
      </c>
      <c r="H1165" s="10" t="s">
        <v>4031</v>
      </c>
      <c r="I1165" s="9" t="n">
        <v>45265</v>
      </c>
      <c r="J1165" s="9" t="n">
        <v>45265</v>
      </c>
    </row>
    <row r="1166" customFormat="false" ht="18.7" hidden="false" customHeight="true" outlineLevel="0" collapsed="false">
      <c r="A1166" s="8" t="n">
        <v>1165</v>
      </c>
      <c r="B1166" s="3" t="s">
        <v>2638</v>
      </c>
      <c r="C1166" s="3" t="s">
        <v>2639</v>
      </c>
      <c r="D1166" s="3" t="s">
        <v>2640</v>
      </c>
      <c r="E1166" s="3" t="s">
        <v>332</v>
      </c>
      <c r="F1166" s="1" t="n">
        <v>1</v>
      </c>
      <c r="G1166" s="1" t="n">
        <v>0</v>
      </c>
      <c r="H1166" s="10" t="s">
        <v>4031</v>
      </c>
      <c r="I1166" s="9" t="n">
        <v>45223</v>
      </c>
      <c r="J1166" s="9" t="n">
        <v>45223</v>
      </c>
    </row>
    <row r="1167" customFormat="false" ht="18.7" hidden="false" customHeight="true" outlineLevel="0" collapsed="false">
      <c r="A1167" s="8" t="n">
        <v>1166</v>
      </c>
      <c r="B1167" s="3" t="s">
        <v>3588</v>
      </c>
      <c r="C1167" s="3" t="s">
        <v>3589</v>
      </c>
      <c r="D1167" s="3" t="s">
        <v>3590</v>
      </c>
      <c r="E1167" s="3" t="s">
        <v>332</v>
      </c>
      <c r="F1167" s="1" t="n">
        <v>1</v>
      </c>
      <c r="G1167" s="1" t="n">
        <v>1</v>
      </c>
      <c r="H1167" s="10" t="s">
        <v>4031</v>
      </c>
      <c r="I1167" s="9" t="n">
        <v>45323</v>
      </c>
      <c r="J1167" s="9" t="n">
        <v>45323</v>
      </c>
    </row>
    <row r="1168" customFormat="false" ht="18.7" hidden="false" customHeight="true" outlineLevel="0" collapsed="false">
      <c r="A1168" s="8" t="n">
        <v>1167</v>
      </c>
      <c r="B1168" s="3" t="s">
        <v>558</v>
      </c>
      <c r="C1168" s="3" t="s">
        <v>559</v>
      </c>
      <c r="D1168" s="3" t="s">
        <v>560</v>
      </c>
      <c r="E1168" s="3" t="s">
        <v>332</v>
      </c>
      <c r="F1168" s="1" t="n">
        <v>2</v>
      </c>
      <c r="G1168" s="1" t="n">
        <v>1</v>
      </c>
      <c r="H1168" s="10" t="s">
        <v>4031</v>
      </c>
      <c r="I1168" s="9" t="n">
        <v>44980</v>
      </c>
      <c r="J1168" s="9" t="n">
        <v>45042</v>
      </c>
    </row>
    <row r="1169" customFormat="false" ht="18.7" hidden="false" customHeight="true" outlineLevel="0" collapsed="false">
      <c r="A1169" s="8" t="n">
        <v>1168</v>
      </c>
      <c r="B1169" s="3" t="s">
        <v>2164</v>
      </c>
      <c r="C1169" s="3" t="s">
        <v>2165</v>
      </c>
      <c r="D1169" s="3" t="s">
        <v>2166</v>
      </c>
      <c r="E1169" s="3" t="s">
        <v>332</v>
      </c>
      <c r="F1169" s="1" t="n">
        <v>1</v>
      </c>
      <c r="G1169" s="1" t="n">
        <v>0</v>
      </c>
      <c r="H1169" s="10" t="s">
        <v>4031</v>
      </c>
      <c r="I1169" s="9" t="n">
        <v>45147</v>
      </c>
      <c r="J1169" s="9" t="n">
        <v>45147</v>
      </c>
    </row>
    <row r="1170" customFormat="false" ht="18.7" hidden="false" customHeight="true" outlineLevel="0" collapsed="false">
      <c r="A1170" s="8" t="n">
        <v>1169</v>
      </c>
      <c r="B1170" s="3" t="s">
        <v>2437</v>
      </c>
      <c r="C1170" s="3" t="s">
        <v>2438</v>
      </c>
      <c r="D1170" s="3" t="s">
        <v>2439</v>
      </c>
      <c r="E1170" s="3" t="s">
        <v>332</v>
      </c>
      <c r="F1170" s="1" t="n">
        <v>3</v>
      </c>
      <c r="G1170" s="1" t="n">
        <v>0</v>
      </c>
      <c r="H1170" s="10" t="s">
        <v>4031</v>
      </c>
      <c r="I1170" s="9" t="n">
        <v>45183</v>
      </c>
      <c r="J1170" s="9" t="n">
        <v>45380</v>
      </c>
    </row>
    <row r="1171" customFormat="false" ht="18.7" hidden="false" customHeight="true" outlineLevel="0" collapsed="false">
      <c r="A1171" s="8" t="n">
        <v>1170</v>
      </c>
      <c r="B1171" s="3" t="s">
        <v>1260</v>
      </c>
      <c r="C1171" s="3" t="s">
        <v>1261</v>
      </c>
      <c r="D1171" s="3" t="s">
        <v>1262</v>
      </c>
      <c r="E1171" s="3" t="s">
        <v>332</v>
      </c>
      <c r="F1171" s="1" t="n">
        <v>1</v>
      </c>
      <c r="G1171" s="1" t="n">
        <v>1</v>
      </c>
      <c r="H1171" s="10" t="s">
        <v>4031</v>
      </c>
      <c r="I1171" s="9" t="n">
        <v>45056</v>
      </c>
      <c r="J1171" s="9" t="n">
        <v>45056</v>
      </c>
    </row>
    <row r="1172" customFormat="false" ht="18.7" hidden="false" customHeight="true" outlineLevel="0" collapsed="false">
      <c r="A1172" s="8" t="n">
        <v>1171</v>
      </c>
      <c r="B1172" s="3" t="s">
        <v>2720</v>
      </c>
      <c r="C1172" s="3" t="s">
        <v>2721</v>
      </c>
      <c r="D1172" s="3" t="s">
        <v>2722</v>
      </c>
      <c r="E1172" s="3" t="s">
        <v>332</v>
      </c>
      <c r="F1172" s="1" t="n">
        <v>1</v>
      </c>
      <c r="G1172" s="1" t="n">
        <v>0</v>
      </c>
      <c r="H1172" s="10" t="s">
        <v>4031</v>
      </c>
      <c r="I1172" s="9" t="n">
        <v>45230</v>
      </c>
      <c r="J1172" s="9" t="n">
        <v>45230</v>
      </c>
    </row>
    <row r="1173" customFormat="false" ht="18.7" hidden="false" customHeight="true" outlineLevel="0" collapsed="false">
      <c r="A1173" s="8" t="n">
        <v>1172</v>
      </c>
      <c r="B1173" s="3" t="s">
        <v>2714</v>
      </c>
      <c r="C1173" s="3" t="s">
        <v>2715</v>
      </c>
      <c r="D1173" s="3" t="s">
        <v>2716</v>
      </c>
      <c r="E1173" s="3" t="s">
        <v>332</v>
      </c>
      <c r="F1173" s="1" t="n">
        <v>1</v>
      </c>
      <c r="G1173" s="1" t="n">
        <v>0</v>
      </c>
      <c r="H1173" s="10" t="s">
        <v>4031</v>
      </c>
      <c r="I1173" s="9" t="n">
        <v>45225</v>
      </c>
      <c r="J1173" s="9" t="n">
        <v>45225</v>
      </c>
    </row>
    <row r="1174" customFormat="false" ht="18.7" hidden="false" customHeight="true" outlineLevel="0" collapsed="false">
      <c r="A1174" s="8" t="n">
        <v>1173</v>
      </c>
      <c r="B1174" s="3" t="s">
        <v>3591</v>
      </c>
      <c r="C1174" s="3" t="s">
        <v>3592</v>
      </c>
      <c r="D1174" s="3" t="s">
        <v>3593</v>
      </c>
      <c r="E1174" s="3" t="s">
        <v>332</v>
      </c>
      <c r="F1174" s="1" t="n">
        <v>1</v>
      </c>
      <c r="G1174" s="1" t="n">
        <v>1</v>
      </c>
      <c r="H1174" s="10" t="s">
        <v>4031</v>
      </c>
      <c r="I1174" s="9" t="n">
        <v>45323</v>
      </c>
      <c r="J1174" s="9" t="n">
        <v>45323</v>
      </c>
    </row>
    <row r="1175" customFormat="false" ht="18.7" hidden="false" customHeight="true" outlineLevel="0" collapsed="false">
      <c r="A1175" s="8" t="n">
        <v>1174</v>
      </c>
      <c r="B1175" s="3" t="s">
        <v>3585</v>
      </c>
      <c r="C1175" s="3" t="s">
        <v>3586</v>
      </c>
      <c r="D1175" s="3" t="s">
        <v>3587</v>
      </c>
      <c r="E1175" s="3" t="s">
        <v>332</v>
      </c>
      <c r="F1175" s="1" t="n">
        <v>1</v>
      </c>
      <c r="G1175" s="1" t="n">
        <v>1</v>
      </c>
      <c r="H1175" s="10" t="s">
        <v>4031</v>
      </c>
      <c r="I1175" s="9" t="n">
        <v>45323</v>
      </c>
      <c r="J1175" s="9" t="n">
        <v>45323</v>
      </c>
    </row>
    <row r="1176" customFormat="false" ht="18.7" hidden="false" customHeight="true" outlineLevel="0" collapsed="false">
      <c r="A1176" s="8" t="n">
        <v>1175</v>
      </c>
      <c r="B1176" s="3" t="s">
        <v>851</v>
      </c>
      <c r="C1176" s="3" t="s">
        <v>852</v>
      </c>
      <c r="D1176" s="3" t="s">
        <v>853</v>
      </c>
      <c r="E1176" s="3" t="s">
        <v>332</v>
      </c>
      <c r="F1176" s="1" t="n">
        <v>1</v>
      </c>
      <c r="G1176" s="1" t="n">
        <v>0</v>
      </c>
      <c r="H1176" s="10" t="s">
        <v>4031</v>
      </c>
      <c r="I1176" s="9" t="n">
        <v>45013</v>
      </c>
      <c r="J1176" s="9" t="n">
        <v>45013</v>
      </c>
    </row>
    <row r="1177" customFormat="false" ht="18.7" hidden="false" customHeight="true" outlineLevel="0" collapsed="false">
      <c r="A1177" s="8" t="n">
        <v>1176</v>
      </c>
      <c r="B1177" s="3" t="s">
        <v>2356</v>
      </c>
      <c r="C1177" s="3" t="s">
        <v>2357</v>
      </c>
      <c r="D1177" s="3" t="s">
        <v>2358</v>
      </c>
      <c r="E1177" s="3" t="s">
        <v>332</v>
      </c>
      <c r="F1177" s="1" t="n">
        <v>1</v>
      </c>
      <c r="G1177" s="1" t="n">
        <v>0</v>
      </c>
      <c r="H1177" s="10" t="s">
        <v>4031</v>
      </c>
      <c r="I1177" s="9" t="n">
        <v>45160</v>
      </c>
      <c r="J1177" s="9" t="n">
        <v>45160</v>
      </c>
    </row>
    <row r="1178" customFormat="false" ht="18.7" hidden="false" customHeight="true" outlineLevel="0" collapsed="false">
      <c r="A1178" s="8" t="n">
        <v>1177</v>
      </c>
      <c r="B1178" s="3" t="s">
        <v>2877</v>
      </c>
      <c r="C1178" s="3" t="s">
        <v>2878</v>
      </c>
      <c r="D1178" s="3" t="s">
        <v>2879</v>
      </c>
      <c r="E1178" s="3" t="s">
        <v>332</v>
      </c>
      <c r="F1178" s="1" t="n">
        <v>1</v>
      </c>
      <c r="G1178" s="1" t="n">
        <v>1</v>
      </c>
      <c r="H1178" s="10" t="s">
        <v>4031</v>
      </c>
      <c r="I1178" s="9" t="n">
        <v>45258</v>
      </c>
      <c r="J1178" s="9" t="n">
        <v>45258</v>
      </c>
    </row>
    <row r="1179" customFormat="false" ht="18.7" hidden="false" customHeight="true" outlineLevel="0" collapsed="false">
      <c r="A1179" s="8" t="n">
        <v>1178</v>
      </c>
      <c r="B1179" s="3" t="s">
        <v>1206</v>
      </c>
      <c r="C1179" s="3" t="s">
        <v>1207</v>
      </c>
      <c r="D1179" s="3" t="s">
        <v>1208</v>
      </c>
      <c r="E1179" s="3" t="s">
        <v>332</v>
      </c>
      <c r="F1179" s="1" t="n">
        <v>1</v>
      </c>
      <c r="G1179" s="1" t="n">
        <v>0</v>
      </c>
      <c r="H1179" s="10" t="s">
        <v>4031</v>
      </c>
      <c r="I1179" s="9" t="n">
        <v>45050</v>
      </c>
      <c r="J1179" s="9" t="n">
        <v>45050</v>
      </c>
    </row>
    <row r="1180" customFormat="false" ht="18.7" hidden="false" customHeight="true" outlineLevel="0" collapsed="false">
      <c r="A1180" s="8" t="n">
        <v>1179</v>
      </c>
      <c r="B1180" s="3" t="s">
        <v>1738</v>
      </c>
      <c r="C1180" s="3" t="s">
        <v>1739</v>
      </c>
      <c r="D1180" s="3" t="s">
        <v>1740</v>
      </c>
      <c r="E1180" s="3" t="s">
        <v>332</v>
      </c>
      <c r="F1180" s="1" t="n">
        <v>1</v>
      </c>
      <c r="G1180" s="1" t="n">
        <v>0</v>
      </c>
      <c r="H1180" s="10" t="s">
        <v>4031</v>
      </c>
      <c r="I1180" s="9" t="n">
        <v>45118</v>
      </c>
      <c r="J1180" s="9" t="n">
        <v>45118</v>
      </c>
    </row>
    <row r="1181" customFormat="false" ht="18.7" hidden="false" customHeight="true" outlineLevel="0" collapsed="false">
      <c r="A1181" s="8" t="n">
        <v>1180</v>
      </c>
      <c r="B1181" s="3" t="s">
        <v>1875</v>
      </c>
      <c r="C1181" s="3" t="s">
        <v>1876</v>
      </c>
      <c r="D1181" s="3" t="s">
        <v>1877</v>
      </c>
      <c r="E1181" s="3" t="s">
        <v>332</v>
      </c>
      <c r="F1181" s="1" t="n">
        <v>2</v>
      </c>
      <c r="G1181" s="1" t="n">
        <v>0</v>
      </c>
      <c r="H1181" s="10" t="s">
        <v>4031</v>
      </c>
      <c r="I1181" s="9" t="n">
        <v>45120</v>
      </c>
      <c r="J1181" s="9" t="n">
        <v>45358</v>
      </c>
    </row>
    <row r="1182" customFormat="false" ht="18.7" hidden="false" customHeight="true" outlineLevel="0" collapsed="false">
      <c r="A1182" s="8" t="n">
        <v>1181</v>
      </c>
      <c r="B1182" s="3" t="s">
        <v>2874</v>
      </c>
      <c r="C1182" s="3" t="s">
        <v>2875</v>
      </c>
      <c r="D1182" s="3" t="s">
        <v>2876</v>
      </c>
      <c r="E1182" s="3" t="s">
        <v>332</v>
      </c>
      <c r="F1182" s="1" t="n">
        <v>1</v>
      </c>
      <c r="G1182" s="1" t="n">
        <v>0</v>
      </c>
      <c r="H1182" s="10" t="s">
        <v>4031</v>
      </c>
      <c r="I1182" s="9" t="n">
        <v>45258</v>
      </c>
      <c r="J1182" s="9" t="n">
        <v>45258</v>
      </c>
    </row>
    <row r="1183" customFormat="false" ht="18.7" hidden="false" customHeight="true" outlineLevel="0" collapsed="false">
      <c r="A1183" s="8" t="n">
        <v>1182</v>
      </c>
      <c r="B1183" s="3" t="s">
        <v>1923</v>
      </c>
      <c r="C1183" s="3" t="s">
        <v>1924</v>
      </c>
      <c r="D1183" s="3" t="s">
        <v>1925</v>
      </c>
      <c r="E1183" s="3" t="s">
        <v>332</v>
      </c>
      <c r="F1183" s="1" t="n">
        <v>1</v>
      </c>
      <c r="G1183" s="1" t="n">
        <v>0</v>
      </c>
      <c r="H1183" s="10" t="s">
        <v>4031</v>
      </c>
      <c r="I1183" s="9" t="n">
        <v>45120</v>
      </c>
      <c r="J1183" s="9" t="n">
        <v>45120</v>
      </c>
    </row>
    <row r="1184" customFormat="false" ht="18.7" hidden="false" customHeight="true" outlineLevel="0" collapsed="false">
      <c r="A1184" s="8" t="n">
        <v>1183</v>
      </c>
      <c r="B1184" s="3" t="s">
        <v>2946</v>
      </c>
      <c r="C1184" s="3" t="s">
        <v>2947</v>
      </c>
      <c r="D1184" s="3" t="s">
        <v>2948</v>
      </c>
      <c r="E1184" s="3" t="s">
        <v>332</v>
      </c>
      <c r="F1184" s="1" t="n">
        <v>1</v>
      </c>
      <c r="G1184" s="1" t="n">
        <v>0</v>
      </c>
      <c r="H1184" s="10" t="s">
        <v>4031</v>
      </c>
      <c r="I1184" s="9" t="n">
        <v>45258</v>
      </c>
      <c r="J1184" s="9" t="n">
        <v>45258</v>
      </c>
    </row>
    <row r="1185" customFormat="false" ht="18.7" hidden="false" customHeight="true" outlineLevel="0" collapsed="false">
      <c r="A1185" s="8" t="n">
        <v>1184</v>
      </c>
      <c r="B1185" s="3" t="s">
        <v>480</v>
      </c>
      <c r="C1185" s="3" t="s">
        <v>481</v>
      </c>
      <c r="D1185" s="3" t="s">
        <v>482</v>
      </c>
      <c r="E1185" s="3" t="s">
        <v>332</v>
      </c>
      <c r="F1185" s="1" t="n">
        <v>2</v>
      </c>
      <c r="G1185" s="1" t="n">
        <v>0</v>
      </c>
      <c r="H1185" s="10" t="s">
        <v>4031</v>
      </c>
      <c r="I1185" s="9" t="n">
        <v>44973</v>
      </c>
      <c r="J1185" s="9" t="n">
        <v>45026</v>
      </c>
    </row>
    <row r="1186" customFormat="false" ht="18.7" hidden="false" customHeight="true" outlineLevel="0" collapsed="false">
      <c r="A1186" s="8" t="n">
        <v>1185</v>
      </c>
      <c r="B1186" s="3" t="s">
        <v>918</v>
      </c>
      <c r="C1186" s="3" t="s">
        <v>919</v>
      </c>
      <c r="D1186" s="3" t="s">
        <v>920</v>
      </c>
      <c r="E1186" s="3" t="s">
        <v>332</v>
      </c>
      <c r="F1186" s="1" t="n">
        <v>1</v>
      </c>
      <c r="G1186" s="1" t="n">
        <v>1</v>
      </c>
      <c r="H1186" s="10" t="s">
        <v>4031</v>
      </c>
      <c r="I1186" s="9" t="n">
        <v>45015</v>
      </c>
      <c r="J1186" s="9" t="n">
        <v>45015</v>
      </c>
    </row>
    <row r="1187" customFormat="false" ht="18.7" hidden="false" customHeight="true" outlineLevel="0" collapsed="false">
      <c r="A1187" s="8" t="n">
        <v>1186</v>
      </c>
      <c r="B1187" s="3" t="s">
        <v>2593</v>
      </c>
      <c r="C1187" s="3" t="s">
        <v>2594</v>
      </c>
      <c r="D1187" s="3" t="s">
        <v>2595</v>
      </c>
      <c r="E1187" s="3" t="s">
        <v>332</v>
      </c>
      <c r="F1187" s="1" t="n">
        <v>1</v>
      </c>
      <c r="G1187" s="1" t="n">
        <v>0</v>
      </c>
      <c r="H1187" s="10" t="s">
        <v>4031</v>
      </c>
      <c r="I1187" s="9" t="n">
        <v>45223</v>
      </c>
      <c r="J1187" s="9" t="n">
        <v>45223</v>
      </c>
    </row>
    <row r="1188" customFormat="false" ht="18.7" hidden="false" customHeight="true" outlineLevel="0" collapsed="false">
      <c r="A1188" s="8" t="n">
        <v>1187</v>
      </c>
      <c r="B1188" s="3" t="s">
        <v>1466</v>
      </c>
      <c r="C1188" s="3" t="s">
        <v>1467</v>
      </c>
      <c r="D1188" s="3" t="s">
        <v>1468</v>
      </c>
      <c r="E1188" s="3" t="s">
        <v>332</v>
      </c>
      <c r="F1188" s="1" t="n">
        <v>1</v>
      </c>
      <c r="G1188" s="1" t="n">
        <v>1</v>
      </c>
      <c r="H1188" s="10" t="s">
        <v>4031</v>
      </c>
      <c r="I1188" s="9" t="n">
        <v>45083</v>
      </c>
      <c r="J1188" s="9" t="n">
        <v>45083</v>
      </c>
    </row>
    <row r="1189" customFormat="false" ht="18.7" hidden="false" customHeight="true" outlineLevel="0" collapsed="false">
      <c r="A1189" s="8" t="n">
        <v>1188</v>
      </c>
      <c r="B1189" s="3" t="s">
        <v>3480</v>
      </c>
      <c r="C1189" s="3" t="s">
        <v>3481</v>
      </c>
      <c r="D1189" s="3" t="s">
        <v>3482</v>
      </c>
      <c r="E1189" s="3" t="s">
        <v>332</v>
      </c>
      <c r="F1189" s="1" t="n">
        <v>1</v>
      </c>
      <c r="G1189" s="1" t="n">
        <v>0</v>
      </c>
      <c r="H1189" s="10" t="s">
        <v>4031</v>
      </c>
      <c r="I1189" s="9" t="n">
        <v>45316</v>
      </c>
      <c r="J1189" s="9" t="n">
        <v>45316</v>
      </c>
    </row>
    <row r="1190" customFormat="false" ht="18.7" hidden="false" customHeight="true" outlineLevel="0" collapsed="false">
      <c r="A1190" s="8" t="n">
        <v>1189</v>
      </c>
      <c r="B1190" s="3" t="s">
        <v>3152</v>
      </c>
      <c r="C1190" s="3" t="s">
        <v>3153</v>
      </c>
      <c r="D1190" s="3" t="s">
        <v>3154</v>
      </c>
      <c r="E1190" s="3" t="s">
        <v>332</v>
      </c>
      <c r="F1190" s="1" t="n">
        <v>3</v>
      </c>
      <c r="G1190" s="1" t="n">
        <v>1</v>
      </c>
      <c r="H1190" s="10" t="s">
        <v>4031</v>
      </c>
      <c r="I1190" s="9" t="n">
        <v>45268</v>
      </c>
      <c r="J1190" s="9" t="n">
        <v>45350</v>
      </c>
    </row>
    <row r="1191" customFormat="false" ht="18.7" hidden="false" customHeight="true" outlineLevel="0" collapsed="false">
      <c r="A1191" s="8" t="n">
        <v>1190</v>
      </c>
      <c r="B1191" s="3" t="s">
        <v>2629</v>
      </c>
      <c r="C1191" s="3" t="s">
        <v>2630</v>
      </c>
      <c r="D1191" s="3" t="s">
        <v>2631</v>
      </c>
      <c r="E1191" s="3" t="s">
        <v>332</v>
      </c>
      <c r="F1191" s="1" t="n">
        <v>1</v>
      </c>
      <c r="G1191" s="1" t="n">
        <v>0</v>
      </c>
      <c r="H1191" s="10" t="s">
        <v>4031</v>
      </c>
      <c r="I1191" s="9" t="n">
        <v>45223</v>
      </c>
      <c r="J1191" s="9" t="n">
        <v>45223</v>
      </c>
    </row>
    <row r="1192" customFormat="false" ht="18.7" hidden="false" customHeight="true" outlineLevel="0" collapsed="false">
      <c r="A1192" s="8" t="n">
        <v>1191</v>
      </c>
      <c r="B1192" s="3" t="s">
        <v>3236</v>
      </c>
      <c r="C1192" s="3" t="s">
        <v>3237</v>
      </c>
      <c r="D1192" s="3" t="s">
        <v>3238</v>
      </c>
      <c r="E1192" s="3" t="s">
        <v>332</v>
      </c>
      <c r="F1192" s="1" t="n">
        <v>2</v>
      </c>
      <c r="G1192" s="1" t="n">
        <v>0</v>
      </c>
      <c r="H1192" s="10" t="s">
        <v>4031</v>
      </c>
      <c r="I1192" s="9" t="n">
        <v>45289</v>
      </c>
      <c r="J1192" s="9" t="n">
        <v>45344</v>
      </c>
    </row>
    <row r="1193" customFormat="false" ht="18.7" hidden="false" customHeight="true" outlineLevel="0" collapsed="false">
      <c r="A1193" s="8" t="n">
        <v>1192</v>
      </c>
      <c r="B1193" s="3" t="s">
        <v>1741</v>
      </c>
      <c r="C1193" s="3" t="s">
        <v>1742</v>
      </c>
      <c r="D1193" s="3" t="s">
        <v>1743</v>
      </c>
      <c r="E1193" s="3" t="s">
        <v>332</v>
      </c>
      <c r="F1193" s="1" t="n">
        <v>1</v>
      </c>
      <c r="G1193" s="1" t="n">
        <v>0</v>
      </c>
      <c r="H1193" s="10" t="s">
        <v>4031</v>
      </c>
      <c r="I1193" s="9" t="n">
        <v>45118</v>
      </c>
      <c r="J1193" s="9" t="n">
        <v>45118</v>
      </c>
    </row>
    <row r="1194" customFormat="false" ht="18.7" hidden="false" customHeight="true" outlineLevel="0" collapsed="false">
      <c r="A1194" s="8" t="n">
        <v>1193</v>
      </c>
      <c r="B1194" s="3" t="s">
        <v>3074</v>
      </c>
      <c r="C1194" s="3" t="s">
        <v>3075</v>
      </c>
      <c r="D1194" s="3" t="s">
        <v>3076</v>
      </c>
      <c r="E1194" s="3" t="s">
        <v>332</v>
      </c>
      <c r="F1194" s="1" t="n">
        <v>1</v>
      </c>
      <c r="G1194" s="1" t="n">
        <v>1</v>
      </c>
      <c r="H1194" s="10" t="s">
        <v>4031</v>
      </c>
      <c r="I1194" s="9" t="n">
        <v>45265</v>
      </c>
      <c r="J1194" s="9" t="n">
        <v>45265</v>
      </c>
    </row>
    <row r="1195" customFormat="false" ht="18.7" hidden="false" customHeight="true" outlineLevel="0" collapsed="false">
      <c r="A1195" s="8" t="n">
        <v>1194</v>
      </c>
      <c r="B1195" s="3" t="s">
        <v>2620</v>
      </c>
      <c r="C1195" s="3" t="s">
        <v>2621</v>
      </c>
      <c r="D1195" s="3" t="s">
        <v>2622</v>
      </c>
      <c r="E1195" s="3" t="s">
        <v>332</v>
      </c>
      <c r="F1195" s="1" t="n">
        <v>1</v>
      </c>
      <c r="G1195" s="1" t="n">
        <v>1</v>
      </c>
      <c r="H1195" s="10" t="s">
        <v>4031</v>
      </c>
      <c r="I1195" s="9" t="n">
        <v>45223</v>
      </c>
      <c r="J1195" s="9" t="n">
        <v>45223</v>
      </c>
    </row>
    <row r="1196" customFormat="false" ht="18.7" hidden="false" customHeight="true" outlineLevel="0" collapsed="false">
      <c r="A1196" s="8" t="n">
        <v>1195</v>
      </c>
      <c r="B1196" s="3" t="s">
        <v>3823</v>
      </c>
      <c r="C1196" s="3" t="s">
        <v>3824</v>
      </c>
      <c r="D1196" s="3" t="s">
        <v>3825</v>
      </c>
      <c r="E1196" s="3" t="s">
        <v>332</v>
      </c>
      <c r="F1196" s="1" t="n">
        <v>1</v>
      </c>
      <c r="G1196" s="1" t="n">
        <v>0</v>
      </c>
      <c r="H1196" s="10" t="s">
        <v>4031</v>
      </c>
      <c r="I1196" s="9" t="n">
        <v>45356</v>
      </c>
      <c r="J1196" s="9" t="n">
        <v>45356</v>
      </c>
    </row>
    <row r="1197" customFormat="false" ht="18.7" hidden="false" customHeight="true" outlineLevel="0" collapsed="false">
      <c r="A1197" s="8" t="n">
        <v>1196</v>
      </c>
      <c r="B1197" s="3" t="s">
        <v>1787</v>
      </c>
      <c r="C1197" s="3" t="s">
        <v>1788</v>
      </c>
      <c r="D1197" s="3" t="s">
        <v>1789</v>
      </c>
      <c r="E1197" s="3" t="s">
        <v>332</v>
      </c>
      <c r="F1197" s="1" t="n">
        <v>1</v>
      </c>
      <c r="G1197" s="1" t="n">
        <v>1</v>
      </c>
      <c r="H1197" s="10" t="s">
        <v>4031</v>
      </c>
      <c r="I1197" s="9" t="n">
        <v>45118</v>
      </c>
      <c r="J1197" s="9" t="n">
        <v>45118</v>
      </c>
    </row>
    <row r="1198" customFormat="false" ht="18.7" hidden="false" customHeight="true" outlineLevel="0" collapsed="false">
      <c r="A1198" s="8" t="n">
        <v>1197</v>
      </c>
      <c r="B1198" s="3" t="s">
        <v>2599</v>
      </c>
      <c r="C1198" s="3" t="s">
        <v>2600</v>
      </c>
      <c r="D1198" s="3" t="s">
        <v>2601</v>
      </c>
      <c r="E1198" s="3" t="s">
        <v>332</v>
      </c>
      <c r="F1198" s="1" t="n">
        <v>1</v>
      </c>
      <c r="G1198" s="1" t="n">
        <v>1</v>
      </c>
      <c r="H1198" s="10" t="s">
        <v>4031</v>
      </c>
      <c r="I1198" s="9" t="n">
        <v>45223</v>
      </c>
      <c r="J1198" s="9" t="n">
        <v>45223</v>
      </c>
    </row>
    <row r="1199" customFormat="false" ht="18.7" hidden="false" customHeight="true" outlineLevel="0" collapsed="false">
      <c r="A1199" s="8" t="n">
        <v>1198</v>
      </c>
      <c r="B1199" s="3" t="s">
        <v>3760</v>
      </c>
      <c r="C1199" s="3" t="s">
        <v>3761</v>
      </c>
      <c r="D1199" s="3" t="s">
        <v>3762</v>
      </c>
      <c r="E1199" s="3" t="s">
        <v>332</v>
      </c>
      <c r="F1199" s="1" t="n">
        <v>2</v>
      </c>
      <c r="G1199" s="1" t="n">
        <v>1</v>
      </c>
      <c r="H1199" s="10" t="s">
        <v>4031</v>
      </c>
      <c r="I1199" s="9" t="n">
        <v>45344</v>
      </c>
      <c r="J1199" s="9" t="n">
        <v>45348</v>
      </c>
    </row>
    <row r="1200" customFormat="false" ht="18.7" hidden="false" customHeight="true" outlineLevel="0" collapsed="false">
      <c r="A1200" s="8" t="n">
        <v>1199</v>
      </c>
      <c r="B1200" s="3" t="s">
        <v>1762</v>
      </c>
      <c r="C1200" s="3" t="s">
        <v>1763</v>
      </c>
      <c r="D1200" s="3" t="s">
        <v>1764</v>
      </c>
      <c r="E1200" s="3" t="s">
        <v>332</v>
      </c>
      <c r="F1200" s="1" t="n">
        <v>1</v>
      </c>
      <c r="G1200" s="1" t="n">
        <v>1</v>
      </c>
      <c r="H1200" s="10" t="s">
        <v>4031</v>
      </c>
      <c r="I1200" s="9" t="n">
        <v>45118</v>
      </c>
      <c r="J1200" s="9" t="n">
        <v>45118</v>
      </c>
    </row>
    <row r="1201" customFormat="false" ht="18.7" hidden="false" customHeight="true" outlineLevel="0" collapsed="false">
      <c r="A1201" s="8" t="n">
        <v>1200</v>
      </c>
      <c r="B1201" s="3" t="s">
        <v>1878</v>
      </c>
      <c r="C1201" s="3" t="s">
        <v>1879</v>
      </c>
      <c r="D1201" s="3" t="s">
        <v>1880</v>
      </c>
      <c r="E1201" s="3" t="s">
        <v>332</v>
      </c>
      <c r="F1201" s="1" t="n">
        <v>1</v>
      </c>
      <c r="G1201" s="1" t="n">
        <v>0</v>
      </c>
      <c r="H1201" s="10" t="s">
        <v>4031</v>
      </c>
      <c r="I1201" s="9" t="n">
        <v>45120</v>
      </c>
      <c r="J1201" s="9" t="n">
        <v>45120</v>
      </c>
    </row>
    <row r="1202" customFormat="false" ht="18.7" hidden="false" customHeight="true" outlineLevel="0" collapsed="false">
      <c r="A1202" s="8" t="n">
        <v>1201</v>
      </c>
      <c r="B1202" s="3" t="s">
        <v>1242</v>
      </c>
      <c r="C1202" s="3" t="s">
        <v>1243</v>
      </c>
      <c r="D1202" s="3" t="s">
        <v>1244</v>
      </c>
      <c r="E1202" s="3" t="s">
        <v>332</v>
      </c>
      <c r="F1202" s="1" t="n">
        <v>1</v>
      </c>
      <c r="G1202" s="1" t="n">
        <v>0</v>
      </c>
      <c r="H1202" s="10" t="s">
        <v>4031</v>
      </c>
      <c r="I1202" s="9" t="n">
        <v>45055</v>
      </c>
      <c r="J1202" s="9" t="n">
        <v>45055</v>
      </c>
    </row>
    <row r="1203" customFormat="false" ht="18.7" hidden="false" customHeight="true" outlineLevel="0" collapsed="false">
      <c r="A1203" s="8" t="n">
        <v>1202</v>
      </c>
      <c r="B1203" s="3" t="s">
        <v>3757</v>
      </c>
      <c r="C1203" s="3" t="s">
        <v>3758</v>
      </c>
      <c r="D1203" s="3" t="s">
        <v>3759</v>
      </c>
      <c r="E1203" s="3" t="s">
        <v>332</v>
      </c>
      <c r="F1203" s="1" t="n">
        <v>2</v>
      </c>
      <c r="G1203" s="1" t="n">
        <v>0</v>
      </c>
      <c r="H1203" s="10" t="s">
        <v>4031</v>
      </c>
      <c r="I1203" s="9" t="n">
        <v>45344</v>
      </c>
      <c r="J1203" s="9" t="n">
        <v>45378</v>
      </c>
    </row>
    <row r="1204" customFormat="false" ht="18.7" hidden="false" customHeight="true" outlineLevel="0" collapsed="false">
      <c r="A1204" s="8" t="n">
        <v>1203</v>
      </c>
      <c r="B1204" s="3" t="s">
        <v>2131</v>
      </c>
      <c r="C1204" s="3" t="s">
        <v>2132</v>
      </c>
      <c r="D1204" s="3" t="s">
        <v>2133</v>
      </c>
      <c r="E1204" s="3" t="s">
        <v>332</v>
      </c>
      <c r="F1204" s="1" t="n">
        <v>1</v>
      </c>
      <c r="G1204" s="1" t="n">
        <v>1</v>
      </c>
      <c r="H1204" s="10" t="s">
        <v>4031</v>
      </c>
      <c r="I1204" s="9" t="n">
        <v>45146</v>
      </c>
      <c r="J1204" s="9" t="n">
        <v>45146</v>
      </c>
    </row>
    <row r="1205" customFormat="false" ht="18.7" hidden="false" customHeight="true" outlineLevel="0" collapsed="false">
      <c r="A1205" s="8" t="n">
        <v>1204</v>
      </c>
      <c r="B1205" s="3" t="s">
        <v>3811</v>
      </c>
      <c r="C1205" s="3" t="s">
        <v>3812</v>
      </c>
      <c r="D1205" s="3" t="s">
        <v>3813</v>
      </c>
      <c r="E1205" s="3" t="s">
        <v>332</v>
      </c>
      <c r="F1205" s="1" t="n">
        <v>1</v>
      </c>
      <c r="G1205" s="1" t="n">
        <v>0</v>
      </c>
      <c r="H1205" s="10" t="s">
        <v>4031</v>
      </c>
      <c r="I1205" s="9" t="n">
        <v>45356</v>
      </c>
      <c r="J1205" s="9" t="n">
        <v>45356</v>
      </c>
    </row>
    <row r="1206" customFormat="false" ht="18.7" hidden="false" customHeight="true" outlineLevel="0" collapsed="false">
      <c r="A1206" s="8" t="n">
        <v>1205</v>
      </c>
      <c r="B1206" s="3" t="s">
        <v>3098</v>
      </c>
      <c r="C1206" s="3" t="s">
        <v>3099</v>
      </c>
      <c r="D1206" s="3" t="s">
        <v>3100</v>
      </c>
      <c r="E1206" s="3" t="s">
        <v>332</v>
      </c>
      <c r="F1206" s="1" t="n">
        <v>1</v>
      </c>
      <c r="G1206" s="1" t="n">
        <v>1</v>
      </c>
      <c r="H1206" s="10" t="s">
        <v>4031</v>
      </c>
      <c r="I1206" s="9" t="n">
        <v>45265</v>
      </c>
      <c r="J1206" s="9" t="n">
        <v>45265</v>
      </c>
    </row>
    <row r="1207" customFormat="false" ht="18.7" hidden="false" customHeight="true" outlineLevel="0" collapsed="false">
      <c r="A1207" s="8" t="n">
        <v>1206</v>
      </c>
      <c r="B1207" s="3" t="s">
        <v>1453</v>
      </c>
      <c r="C1207" s="3" t="s">
        <v>1454</v>
      </c>
      <c r="D1207" s="3" t="s">
        <v>1455</v>
      </c>
      <c r="E1207" s="3" t="s">
        <v>332</v>
      </c>
      <c r="F1207" s="1" t="n">
        <v>1</v>
      </c>
      <c r="G1207" s="1" t="n">
        <v>1</v>
      </c>
      <c r="H1207" s="10" t="s">
        <v>4031</v>
      </c>
      <c r="I1207" s="9" t="n">
        <v>45083</v>
      </c>
      <c r="J1207" s="9" t="n">
        <v>45083</v>
      </c>
    </row>
    <row r="1208" customFormat="false" ht="18.7" hidden="false" customHeight="true" outlineLevel="0" collapsed="false">
      <c r="A1208" s="8" t="n">
        <v>1207</v>
      </c>
      <c r="B1208" s="3" t="s">
        <v>2446</v>
      </c>
      <c r="C1208" s="3" t="s">
        <v>2447</v>
      </c>
      <c r="D1208" s="3" t="s">
        <v>2448</v>
      </c>
      <c r="E1208" s="3" t="s">
        <v>332</v>
      </c>
      <c r="F1208" s="1" t="n">
        <v>2</v>
      </c>
      <c r="G1208" s="1" t="n">
        <v>1</v>
      </c>
      <c r="H1208" s="10" t="s">
        <v>4031</v>
      </c>
      <c r="I1208" s="9" t="n">
        <v>45194</v>
      </c>
      <c r="J1208" s="9" t="n">
        <v>45229</v>
      </c>
    </row>
    <row r="1209" customFormat="false" ht="18.7" hidden="false" customHeight="true" outlineLevel="0" collapsed="false">
      <c r="A1209" s="8" t="n">
        <v>1208</v>
      </c>
      <c r="B1209" s="3" t="s">
        <v>2134</v>
      </c>
      <c r="C1209" s="3" t="s">
        <v>2135</v>
      </c>
      <c r="D1209" s="3" t="s">
        <v>2136</v>
      </c>
      <c r="E1209" s="3" t="s">
        <v>332</v>
      </c>
      <c r="F1209" s="1" t="n">
        <v>1</v>
      </c>
      <c r="G1209" s="1" t="n">
        <v>0</v>
      </c>
      <c r="H1209" s="10" t="s">
        <v>4031</v>
      </c>
      <c r="I1209" s="9" t="n">
        <v>45146</v>
      </c>
      <c r="J1209" s="9" t="n">
        <v>45146</v>
      </c>
    </row>
    <row r="1210" customFormat="false" ht="18.7" hidden="false" customHeight="true" outlineLevel="0" collapsed="false">
      <c r="A1210" s="8" t="n">
        <v>1209</v>
      </c>
      <c r="B1210" s="3" t="s">
        <v>2578</v>
      </c>
      <c r="C1210" s="3" t="s">
        <v>2579</v>
      </c>
      <c r="D1210" s="3" t="s">
        <v>2580</v>
      </c>
      <c r="E1210" s="3" t="s">
        <v>332</v>
      </c>
      <c r="F1210" s="1" t="n">
        <v>1</v>
      </c>
      <c r="G1210" s="1" t="n">
        <v>0</v>
      </c>
      <c r="H1210" s="10" t="s">
        <v>4031</v>
      </c>
      <c r="I1210" s="9" t="n">
        <v>45223</v>
      </c>
      <c r="J1210" s="9" t="n">
        <v>45223</v>
      </c>
    </row>
    <row r="1211" customFormat="false" ht="18.7" hidden="false" customHeight="true" outlineLevel="0" collapsed="false">
      <c r="A1211" s="8" t="n">
        <v>1210</v>
      </c>
      <c r="B1211" s="3" t="s">
        <v>842</v>
      </c>
      <c r="C1211" s="3" t="s">
        <v>843</v>
      </c>
      <c r="D1211" s="3" t="s">
        <v>844</v>
      </c>
      <c r="E1211" s="3" t="s">
        <v>332</v>
      </c>
      <c r="F1211" s="1" t="n">
        <v>1</v>
      </c>
      <c r="G1211" s="1" t="n">
        <v>0</v>
      </c>
      <c r="H1211" s="10" t="s">
        <v>4031</v>
      </c>
      <c r="I1211" s="9" t="n">
        <v>45013</v>
      </c>
      <c r="J1211" s="9" t="n">
        <v>45013</v>
      </c>
    </row>
    <row r="1212" customFormat="false" ht="18.7" hidden="false" customHeight="true" outlineLevel="0" collapsed="false">
      <c r="A1212" s="8" t="n">
        <v>1211</v>
      </c>
      <c r="B1212" s="3" t="s">
        <v>854</v>
      </c>
      <c r="C1212" s="3" t="s">
        <v>855</v>
      </c>
      <c r="D1212" s="3" t="s">
        <v>856</v>
      </c>
      <c r="E1212" s="3" t="s">
        <v>332</v>
      </c>
      <c r="F1212" s="1" t="n">
        <v>1</v>
      </c>
      <c r="G1212" s="1" t="n">
        <v>0</v>
      </c>
      <c r="H1212" s="10" t="s">
        <v>4031</v>
      </c>
      <c r="I1212" s="9" t="n">
        <v>45013</v>
      </c>
      <c r="J1212" s="9" t="n">
        <v>45013</v>
      </c>
    </row>
    <row r="1213" customFormat="false" ht="18.7" hidden="false" customHeight="true" outlineLevel="0" collapsed="false">
      <c r="A1213" s="8" t="n">
        <v>1212</v>
      </c>
      <c r="B1213" s="3" t="s">
        <v>2443</v>
      </c>
      <c r="C1213" s="3" t="s">
        <v>2444</v>
      </c>
      <c r="D1213" s="3" t="s">
        <v>2445</v>
      </c>
      <c r="E1213" s="3" t="s">
        <v>788</v>
      </c>
      <c r="F1213" s="1" t="n">
        <v>2</v>
      </c>
      <c r="G1213" s="1" t="n">
        <v>1</v>
      </c>
      <c r="H1213" s="10" t="s">
        <v>4031</v>
      </c>
      <c r="I1213" s="9" t="n">
        <v>45183</v>
      </c>
      <c r="J1213" s="9" t="n">
        <v>45268</v>
      </c>
    </row>
    <row r="1214" customFormat="false" ht="18.7" hidden="false" customHeight="true" outlineLevel="0" collapsed="false">
      <c r="A1214" s="8" t="n">
        <v>1213</v>
      </c>
      <c r="B1214" s="3" t="s">
        <v>3947</v>
      </c>
      <c r="C1214" s="3" t="s">
        <v>3948</v>
      </c>
      <c r="D1214" s="3" t="s">
        <v>3949</v>
      </c>
      <c r="E1214" s="3" t="s">
        <v>788</v>
      </c>
      <c r="F1214" s="1" t="n">
        <v>1</v>
      </c>
      <c r="G1214" s="1" t="n">
        <v>0</v>
      </c>
      <c r="H1214" s="10" t="s">
        <v>4031</v>
      </c>
      <c r="I1214" s="9" t="n">
        <v>45386</v>
      </c>
      <c r="J1214" s="9" t="n">
        <v>45386</v>
      </c>
    </row>
    <row r="1215" customFormat="false" ht="18.7" hidden="false" customHeight="true" outlineLevel="0" collapsed="false">
      <c r="A1215" s="8" t="n">
        <v>1214</v>
      </c>
      <c r="B1215" s="3" t="s">
        <v>3847</v>
      </c>
      <c r="C1215" s="3" t="s">
        <v>1048</v>
      </c>
      <c r="D1215" s="3" t="s">
        <v>3848</v>
      </c>
      <c r="E1215" s="3" t="s">
        <v>788</v>
      </c>
      <c r="F1215" s="1" t="n">
        <v>1</v>
      </c>
      <c r="G1215" s="1" t="n">
        <v>1</v>
      </c>
      <c r="H1215" s="10" t="s">
        <v>4031</v>
      </c>
      <c r="I1215" s="9" t="n">
        <v>45357</v>
      </c>
      <c r="J1215" s="9" t="n">
        <v>45357</v>
      </c>
    </row>
    <row r="1216" customFormat="false" ht="18.7" hidden="false" customHeight="true" outlineLevel="0" collapsed="false">
      <c r="A1216" s="8" t="n">
        <v>1215</v>
      </c>
      <c r="B1216" s="3" t="s">
        <v>785</v>
      </c>
      <c r="C1216" s="3" t="s">
        <v>786</v>
      </c>
      <c r="D1216" s="3" t="s">
        <v>787</v>
      </c>
      <c r="E1216" s="3" t="s">
        <v>788</v>
      </c>
      <c r="F1216" s="1" t="n">
        <v>1</v>
      </c>
      <c r="G1216" s="1" t="n">
        <v>0</v>
      </c>
      <c r="H1216" s="10" t="s">
        <v>4031</v>
      </c>
      <c r="I1216" s="9" t="n">
        <v>45012</v>
      </c>
      <c r="J1216" s="9" t="n">
        <v>45012</v>
      </c>
    </row>
    <row r="1217" customFormat="false" ht="18.7" hidden="false" customHeight="true" outlineLevel="0" collapsed="false">
      <c r="A1217" s="8" t="n">
        <v>1216</v>
      </c>
      <c r="B1217" s="3" t="s">
        <v>1616</v>
      </c>
      <c r="C1217" s="3" t="s">
        <v>1617</v>
      </c>
      <c r="D1217" s="3" t="s">
        <v>1618</v>
      </c>
      <c r="E1217" s="3" t="s">
        <v>441</v>
      </c>
      <c r="F1217" s="1" t="n">
        <v>3</v>
      </c>
      <c r="G1217" s="1" t="n">
        <v>0</v>
      </c>
      <c r="H1217" s="10" t="s">
        <v>4031</v>
      </c>
      <c r="I1217" s="9" t="n">
        <v>45099</v>
      </c>
      <c r="J1217" s="9" t="n">
        <v>45204</v>
      </c>
    </row>
    <row r="1218" customFormat="false" ht="18.7" hidden="false" customHeight="true" outlineLevel="0" collapsed="false">
      <c r="A1218" s="8" t="n">
        <v>1217</v>
      </c>
      <c r="B1218" s="3" t="s">
        <v>1279</v>
      </c>
      <c r="C1218" s="3" t="s">
        <v>1280</v>
      </c>
      <c r="D1218" s="3" t="s">
        <v>1281</v>
      </c>
      <c r="E1218" s="3" t="s">
        <v>441</v>
      </c>
      <c r="F1218" s="1" t="n">
        <v>2</v>
      </c>
      <c r="G1218" s="1" t="n">
        <v>0</v>
      </c>
      <c r="H1218" s="10" t="s">
        <v>4031</v>
      </c>
      <c r="I1218" s="9" t="n">
        <v>45065</v>
      </c>
      <c r="J1218" s="9" t="n">
        <v>45257</v>
      </c>
    </row>
    <row r="1219" customFormat="false" ht="18.7" hidden="false" customHeight="true" outlineLevel="0" collapsed="false">
      <c r="A1219" s="8" t="n">
        <v>1218</v>
      </c>
      <c r="B1219" s="3" t="s">
        <v>3772</v>
      </c>
      <c r="C1219" s="3" t="s">
        <v>3773</v>
      </c>
      <c r="D1219" s="3" t="s">
        <v>3774</v>
      </c>
      <c r="E1219" s="3" t="s">
        <v>441</v>
      </c>
      <c r="F1219" s="1" t="n">
        <v>1</v>
      </c>
      <c r="G1219" s="1" t="n">
        <v>0</v>
      </c>
      <c r="H1219" s="10" t="s">
        <v>4031</v>
      </c>
      <c r="I1219" s="9" t="n">
        <v>45355</v>
      </c>
      <c r="J1219" s="9" t="n">
        <v>45355</v>
      </c>
    </row>
    <row r="1220" customFormat="false" ht="18.7" hidden="false" customHeight="true" outlineLevel="0" collapsed="false">
      <c r="A1220" s="8" t="n">
        <v>1219</v>
      </c>
      <c r="B1220" s="3" t="s">
        <v>3861</v>
      </c>
      <c r="C1220" s="3" t="s">
        <v>3862</v>
      </c>
      <c r="D1220" s="3" t="s">
        <v>3863</v>
      </c>
      <c r="E1220" s="3" t="s">
        <v>441</v>
      </c>
      <c r="F1220" s="1" t="n">
        <v>1</v>
      </c>
      <c r="G1220" s="1" t="n">
        <v>0</v>
      </c>
      <c r="H1220" s="10" t="s">
        <v>4031</v>
      </c>
      <c r="I1220" s="9" t="n">
        <v>45357</v>
      </c>
      <c r="J1220" s="9" t="n">
        <v>45357</v>
      </c>
    </row>
    <row r="1221" customFormat="false" ht="18.7" hidden="false" customHeight="true" outlineLevel="0" collapsed="false">
      <c r="A1221" s="8" t="n">
        <v>1220</v>
      </c>
      <c r="B1221" s="3" t="s">
        <v>465</v>
      </c>
      <c r="C1221" s="3" t="s">
        <v>466</v>
      </c>
      <c r="D1221" s="3" t="s">
        <v>467</v>
      </c>
      <c r="E1221" s="3" t="s">
        <v>441</v>
      </c>
      <c r="F1221" s="1" t="n">
        <v>1</v>
      </c>
      <c r="G1221" s="1" t="n">
        <v>0</v>
      </c>
      <c r="H1221" s="10" t="s">
        <v>4031</v>
      </c>
      <c r="I1221" s="9" t="n">
        <v>44970</v>
      </c>
      <c r="J1221" s="9" t="n">
        <v>44970</v>
      </c>
    </row>
    <row r="1222" customFormat="false" ht="18.7" hidden="false" customHeight="true" outlineLevel="0" collapsed="false">
      <c r="A1222" s="8" t="n">
        <v>1221</v>
      </c>
      <c r="B1222" s="3" t="s">
        <v>471</v>
      </c>
      <c r="C1222" s="3" t="s">
        <v>472</v>
      </c>
      <c r="D1222" s="3" t="s">
        <v>473</v>
      </c>
      <c r="E1222" s="3" t="s">
        <v>441</v>
      </c>
      <c r="F1222" s="1" t="n">
        <v>1</v>
      </c>
      <c r="G1222" s="1" t="n">
        <v>0</v>
      </c>
      <c r="H1222" s="10" t="s">
        <v>4031</v>
      </c>
      <c r="I1222" s="9" t="n">
        <v>44970</v>
      </c>
      <c r="J1222" s="9" t="n">
        <v>44970</v>
      </c>
    </row>
    <row r="1223" customFormat="false" ht="18.7" hidden="false" customHeight="true" outlineLevel="0" collapsed="false">
      <c r="A1223" s="8" t="n">
        <v>1222</v>
      </c>
      <c r="B1223" s="3" t="s">
        <v>438</v>
      </c>
      <c r="C1223" s="3" t="s">
        <v>439</v>
      </c>
      <c r="D1223" s="3" t="s">
        <v>440</v>
      </c>
      <c r="E1223" s="3" t="s">
        <v>441</v>
      </c>
      <c r="F1223" s="1" t="n">
        <v>1</v>
      </c>
      <c r="G1223" s="1" t="n">
        <v>0</v>
      </c>
      <c r="H1223" s="10" t="s">
        <v>4031</v>
      </c>
      <c r="I1223" s="9" t="n">
        <v>44970</v>
      </c>
      <c r="J1223" s="9" t="n">
        <v>44970</v>
      </c>
    </row>
    <row r="1224" customFormat="false" ht="18.7" hidden="false" customHeight="true" outlineLevel="0" collapsed="false">
      <c r="A1224" s="8" t="n">
        <v>1223</v>
      </c>
      <c r="B1224" s="3" t="s">
        <v>2260</v>
      </c>
      <c r="C1224" s="3" t="s">
        <v>2261</v>
      </c>
      <c r="D1224" s="3" t="s">
        <v>2262</v>
      </c>
      <c r="E1224" s="3" t="s">
        <v>441</v>
      </c>
      <c r="F1224" s="1" t="n">
        <v>1</v>
      </c>
      <c r="G1224" s="1" t="n">
        <v>0</v>
      </c>
      <c r="H1224" s="10" t="s">
        <v>4031</v>
      </c>
      <c r="I1224" s="9" t="n">
        <v>45154</v>
      </c>
      <c r="J1224" s="9" t="n">
        <v>45154</v>
      </c>
    </row>
    <row r="1225" customFormat="false" ht="18.7" hidden="false" customHeight="true" outlineLevel="0" collapsed="false">
      <c r="A1225" s="8" t="n">
        <v>1224</v>
      </c>
      <c r="B1225" s="3" t="s">
        <v>2299</v>
      </c>
      <c r="C1225" s="3" t="s">
        <v>2300</v>
      </c>
      <c r="D1225" s="3" t="s">
        <v>2301</v>
      </c>
      <c r="E1225" s="3" t="s">
        <v>441</v>
      </c>
      <c r="F1225" s="1" t="n">
        <v>1</v>
      </c>
      <c r="G1225" s="1" t="n">
        <v>1</v>
      </c>
      <c r="H1225" s="10" t="s">
        <v>4031</v>
      </c>
      <c r="I1225" s="9" t="n">
        <v>45155</v>
      </c>
      <c r="J1225" s="9" t="n">
        <v>45155</v>
      </c>
    </row>
    <row r="1226" customFormat="false" ht="18.7" hidden="false" customHeight="true" outlineLevel="0" collapsed="false">
      <c r="A1226" s="8" t="n">
        <v>1225</v>
      </c>
      <c r="B1226" s="3" t="s">
        <v>3926</v>
      </c>
      <c r="C1226" s="3" t="s">
        <v>3927</v>
      </c>
      <c r="D1226" s="3" t="s">
        <v>3928</v>
      </c>
      <c r="E1226" s="3" t="s">
        <v>441</v>
      </c>
      <c r="F1226" s="1" t="n">
        <v>1</v>
      </c>
      <c r="G1226" s="1" t="n">
        <v>0</v>
      </c>
      <c r="H1226" s="10" t="s">
        <v>4031</v>
      </c>
      <c r="I1226" s="9" t="n">
        <v>45376</v>
      </c>
      <c r="J1226" s="9" t="n">
        <v>45376</v>
      </c>
    </row>
    <row r="1227" customFormat="false" ht="18.7" hidden="false" customHeight="true" outlineLevel="0" collapsed="false">
      <c r="A1227" s="8" t="n">
        <v>1226</v>
      </c>
      <c r="B1227" s="3" t="s">
        <v>2176</v>
      </c>
      <c r="C1227" s="3" t="s">
        <v>2177</v>
      </c>
      <c r="D1227" s="3" t="s">
        <v>2178</v>
      </c>
      <c r="E1227" s="3" t="s">
        <v>441</v>
      </c>
      <c r="F1227" s="1" t="n">
        <v>1</v>
      </c>
      <c r="G1227" s="1" t="n">
        <v>0</v>
      </c>
      <c r="H1227" s="10" t="s">
        <v>4031</v>
      </c>
      <c r="I1227" s="9" t="n">
        <v>45147</v>
      </c>
      <c r="J1227" s="9" t="n">
        <v>45147</v>
      </c>
    </row>
    <row r="1228" customFormat="false" ht="18.7" hidden="false" customHeight="true" outlineLevel="0" collapsed="false">
      <c r="A1228" s="8" t="n">
        <v>1227</v>
      </c>
      <c r="B1228" s="3" t="s">
        <v>1678</v>
      </c>
      <c r="C1228" s="3" t="s">
        <v>1679</v>
      </c>
      <c r="D1228" s="3" t="s">
        <v>1680</v>
      </c>
      <c r="E1228" s="3" t="s">
        <v>441</v>
      </c>
      <c r="F1228" s="1" t="n">
        <v>2</v>
      </c>
      <c r="G1228" s="1" t="n">
        <v>1</v>
      </c>
      <c r="H1228" s="10" t="s">
        <v>4031</v>
      </c>
      <c r="I1228" s="9" t="n">
        <v>45117</v>
      </c>
      <c r="J1228" s="9" t="n">
        <v>45357</v>
      </c>
    </row>
    <row r="1229" customFormat="false" ht="18.7" hidden="false" customHeight="true" outlineLevel="0" collapsed="false">
      <c r="A1229" s="8" t="n">
        <v>1228</v>
      </c>
      <c r="B1229" s="3" t="s">
        <v>3492</v>
      </c>
      <c r="C1229" s="3" t="s">
        <v>3493</v>
      </c>
      <c r="D1229" s="3" t="s">
        <v>3494</v>
      </c>
      <c r="E1229" s="3" t="s">
        <v>441</v>
      </c>
      <c r="F1229" s="1" t="n">
        <v>1</v>
      </c>
      <c r="G1229" s="1" t="n">
        <v>0</v>
      </c>
      <c r="H1229" s="10" t="s">
        <v>4031</v>
      </c>
      <c r="I1229" s="9" t="n">
        <v>45320</v>
      </c>
      <c r="J1229" s="9" t="n">
        <v>45320</v>
      </c>
    </row>
    <row r="1230" customFormat="false" ht="18.7" hidden="false" customHeight="true" outlineLevel="0" collapsed="false">
      <c r="A1230" s="8" t="n">
        <v>1229</v>
      </c>
      <c r="B1230" s="3" t="s">
        <v>468</v>
      </c>
      <c r="C1230" s="3" t="s">
        <v>469</v>
      </c>
      <c r="D1230" s="3" t="s">
        <v>470</v>
      </c>
      <c r="E1230" s="3" t="s">
        <v>441</v>
      </c>
      <c r="F1230" s="1" t="n">
        <v>1</v>
      </c>
      <c r="G1230" s="1" t="n">
        <v>0</v>
      </c>
      <c r="H1230" s="10" t="s">
        <v>4031</v>
      </c>
      <c r="I1230" s="9" t="n">
        <v>44970</v>
      </c>
      <c r="J1230" s="9" t="n">
        <v>44970</v>
      </c>
    </row>
    <row r="1231" customFormat="false" ht="18.7" hidden="false" customHeight="true" outlineLevel="0" collapsed="false">
      <c r="A1231" s="8" t="n">
        <v>1230</v>
      </c>
      <c r="B1231" s="3" t="s">
        <v>3855</v>
      </c>
      <c r="C1231" s="3" t="s">
        <v>3856</v>
      </c>
      <c r="D1231" s="3" t="s">
        <v>3857</v>
      </c>
      <c r="E1231" s="3" t="s">
        <v>441</v>
      </c>
      <c r="F1231" s="1" t="n">
        <v>1</v>
      </c>
      <c r="G1231" s="1" t="n">
        <v>0</v>
      </c>
      <c r="H1231" s="10" t="s">
        <v>4031</v>
      </c>
      <c r="I1231" s="9" t="n">
        <v>45357</v>
      </c>
      <c r="J1231" s="9" t="n">
        <v>45357</v>
      </c>
    </row>
    <row r="1232" customFormat="false" ht="18.7" hidden="false" customHeight="true" outlineLevel="0" collapsed="false">
      <c r="A1232" s="8" t="n">
        <v>1231</v>
      </c>
      <c r="B1232" s="3" t="s">
        <v>3564</v>
      </c>
      <c r="C1232" s="3" t="s">
        <v>3565</v>
      </c>
      <c r="D1232" s="3" t="s">
        <v>3566</v>
      </c>
      <c r="E1232" s="3" t="s">
        <v>441</v>
      </c>
      <c r="F1232" s="1" t="n">
        <v>1</v>
      </c>
      <c r="G1232" s="1" t="n">
        <v>0</v>
      </c>
      <c r="H1232" s="10" t="s">
        <v>4031</v>
      </c>
      <c r="I1232" s="9" t="n">
        <v>45322</v>
      </c>
      <c r="J1232" s="9" t="n">
        <v>45322</v>
      </c>
    </row>
    <row r="1233" customFormat="false" ht="18.7" hidden="false" customHeight="true" outlineLevel="0" collapsed="false">
      <c r="A1233" s="8" t="n">
        <v>1232</v>
      </c>
      <c r="B1233" s="3" t="s">
        <v>2326</v>
      </c>
      <c r="C1233" s="3" t="s">
        <v>2327</v>
      </c>
      <c r="D1233" s="3" t="s">
        <v>2328</v>
      </c>
      <c r="E1233" s="3" t="s">
        <v>441</v>
      </c>
      <c r="F1233" s="1" t="n">
        <v>1</v>
      </c>
      <c r="G1233" s="1" t="n">
        <v>0</v>
      </c>
      <c r="H1233" s="10" t="s">
        <v>4031</v>
      </c>
      <c r="I1233" s="9" t="n">
        <v>45160</v>
      </c>
      <c r="J1233" s="9" t="n">
        <v>45160</v>
      </c>
    </row>
    <row r="1234" customFormat="false" ht="18.7" hidden="false" customHeight="true" outlineLevel="0" collapsed="false">
      <c r="A1234" s="8" t="n">
        <v>1233</v>
      </c>
      <c r="B1234" s="3" t="s">
        <v>503</v>
      </c>
      <c r="C1234" s="3" t="s">
        <v>504</v>
      </c>
      <c r="D1234" s="3" t="s">
        <v>505</v>
      </c>
      <c r="E1234" s="3" t="s">
        <v>441</v>
      </c>
      <c r="F1234" s="1" t="n">
        <v>1</v>
      </c>
      <c r="G1234" s="1" t="n">
        <v>0</v>
      </c>
      <c r="H1234" s="10" t="s">
        <v>4031</v>
      </c>
      <c r="I1234" s="9" t="n">
        <v>44979</v>
      </c>
      <c r="J1234" s="9" t="n">
        <v>44979</v>
      </c>
    </row>
    <row r="1235" customFormat="false" ht="18.7" hidden="false" customHeight="true" outlineLevel="0" collapsed="false">
      <c r="A1235" s="8" t="n">
        <v>1234</v>
      </c>
      <c r="B1235" s="3" t="s">
        <v>2524</v>
      </c>
      <c r="C1235" s="3" t="s">
        <v>2525</v>
      </c>
      <c r="D1235" s="3" t="s">
        <v>2526</v>
      </c>
      <c r="E1235" s="3" t="s">
        <v>441</v>
      </c>
      <c r="F1235" s="1" t="n">
        <v>1</v>
      </c>
      <c r="G1235" s="1" t="n">
        <v>0</v>
      </c>
      <c r="H1235" s="10" t="s">
        <v>4031</v>
      </c>
      <c r="I1235" s="9" t="n">
        <v>45222</v>
      </c>
      <c r="J1235" s="9" t="n">
        <v>45222</v>
      </c>
    </row>
    <row r="1236" customFormat="false" ht="18.7" hidden="false" customHeight="true" outlineLevel="0" collapsed="false">
      <c r="A1236" s="8" t="n">
        <v>1235</v>
      </c>
      <c r="B1236" s="3" t="s">
        <v>1170</v>
      </c>
      <c r="C1236" s="3" t="s">
        <v>1171</v>
      </c>
      <c r="D1236" s="3" t="s">
        <v>1172</v>
      </c>
      <c r="E1236" s="3" t="s">
        <v>441</v>
      </c>
      <c r="F1236" s="1" t="n">
        <v>1</v>
      </c>
      <c r="G1236" s="1" t="n">
        <v>0</v>
      </c>
      <c r="H1236" s="10" t="s">
        <v>4031</v>
      </c>
      <c r="I1236" s="9" t="n">
        <v>45049</v>
      </c>
      <c r="J1236" s="9" t="n">
        <v>45049</v>
      </c>
    </row>
    <row r="1237" customFormat="false" ht="18.7" hidden="false" customHeight="true" outlineLevel="0" collapsed="false">
      <c r="A1237" s="8" t="n">
        <v>1236</v>
      </c>
      <c r="B1237" s="3" t="s">
        <v>2353</v>
      </c>
      <c r="C1237" s="3" t="s">
        <v>2354</v>
      </c>
      <c r="D1237" s="3" t="s">
        <v>2355</v>
      </c>
      <c r="E1237" s="3" t="s">
        <v>441</v>
      </c>
      <c r="F1237" s="1" t="n">
        <v>3</v>
      </c>
      <c r="G1237" s="1" t="n">
        <v>2</v>
      </c>
      <c r="H1237" s="10" t="s">
        <v>4031</v>
      </c>
      <c r="I1237" s="9" t="n">
        <v>45160</v>
      </c>
      <c r="J1237" s="9" t="n">
        <v>45289</v>
      </c>
    </row>
    <row r="1238" customFormat="false" ht="18.7" hidden="false" customHeight="true" outlineLevel="0" collapsed="false">
      <c r="A1238" s="8" t="n">
        <v>1237</v>
      </c>
      <c r="B1238" s="3" t="s">
        <v>1166</v>
      </c>
      <c r="C1238" s="3" t="s">
        <v>1167</v>
      </c>
      <c r="D1238" s="3" t="s">
        <v>1168</v>
      </c>
      <c r="E1238" s="3" t="s">
        <v>441</v>
      </c>
      <c r="F1238" s="1" t="n">
        <v>1</v>
      </c>
      <c r="G1238" s="1" t="n">
        <v>0</v>
      </c>
      <c r="H1238" s="10" t="s">
        <v>4031</v>
      </c>
      <c r="I1238" s="9" t="n">
        <v>45049</v>
      </c>
      <c r="J1238" s="9" t="n">
        <v>45049</v>
      </c>
    </row>
    <row r="1239" customFormat="false" ht="18.7" hidden="false" customHeight="true" outlineLevel="0" collapsed="false">
      <c r="A1239" s="8" t="n">
        <v>1238</v>
      </c>
      <c r="B1239" s="3" t="s">
        <v>3510</v>
      </c>
      <c r="C1239" s="3" t="s">
        <v>3511</v>
      </c>
      <c r="D1239" s="3" t="s">
        <v>3512</v>
      </c>
      <c r="E1239" s="3" t="s">
        <v>441</v>
      </c>
      <c r="F1239" s="1" t="n">
        <v>2</v>
      </c>
      <c r="G1239" s="1" t="n">
        <v>0</v>
      </c>
      <c r="H1239" s="10" t="s">
        <v>4031</v>
      </c>
      <c r="I1239" s="9" t="n">
        <v>45320</v>
      </c>
      <c r="J1239" s="9" t="n">
        <v>45336</v>
      </c>
    </row>
    <row r="1240" customFormat="false" ht="18.7" hidden="false" customHeight="true" outlineLevel="0" collapsed="false">
      <c r="A1240" s="8" t="n">
        <v>1239</v>
      </c>
      <c r="B1240" s="3" t="s">
        <v>2839</v>
      </c>
      <c r="C1240" s="3" t="s">
        <v>2840</v>
      </c>
      <c r="D1240" s="3" t="s">
        <v>2841</v>
      </c>
      <c r="E1240" s="3" t="s">
        <v>441</v>
      </c>
      <c r="F1240" s="1" t="n">
        <v>1</v>
      </c>
      <c r="G1240" s="1" t="n">
        <v>0</v>
      </c>
      <c r="H1240" s="10" t="s">
        <v>4031</v>
      </c>
      <c r="I1240" s="9" t="n">
        <v>45257</v>
      </c>
      <c r="J1240" s="9" t="n">
        <v>45257</v>
      </c>
    </row>
    <row r="1241" customFormat="false" ht="18.7" hidden="false" customHeight="true" outlineLevel="0" collapsed="false">
      <c r="A1241" s="8" t="n">
        <v>1240</v>
      </c>
      <c r="B1241" s="3" t="s">
        <v>2440</v>
      </c>
      <c r="C1241" s="3" t="s">
        <v>2441</v>
      </c>
      <c r="D1241" s="3" t="s">
        <v>2442</v>
      </c>
      <c r="E1241" s="3" t="s">
        <v>441</v>
      </c>
      <c r="F1241" s="1" t="n">
        <v>2</v>
      </c>
      <c r="G1241" s="1" t="n">
        <v>0</v>
      </c>
      <c r="H1241" s="10" t="s">
        <v>4031</v>
      </c>
      <c r="I1241" s="9" t="n">
        <v>45183</v>
      </c>
      <c r="J1241" s="9" t="n">
        <v>45288</v>
      </c>
    </row>
    <row r="1242" customFormat="false" ht="18.7" hidden="false" customHeight="true" outlineLevel="0" collapsed="false">
      <c r="A1242" s="8" t="n">
        <v>1241</v>
      </c>
      <c r="B1242" s="3" t="s">
        <v>3164</v>
      </c>
      <c r="C1242" s="3" t="s">
        <v>3165</v>
      </c>
      <c r="D1242" s="3" t="s">
        <v>3166</v>
      </c>
      <c r="E1242" s="3" t="s">
        <v>441</v>
      </c>
      <c r="F1242" s="1" t="n">
        <v>1</v>
      </c>
      <c r="G1242" s="1" t="n">
        <v>0</v>
      </c>
      <c r="H1242" s="10" t="s">
        <v>4031</v>
      </c>
      <c r="I1242" s="9" t="n">
        <v>45274</v>
      </c>
      <c r="J1242" s="9" t="n">
        <v>45274</v>
      </c>
    </row>
    <row r="1243" customFormat="false" ht="18.7" hidden="false" customHeight="true" outlineLevel="0" collapsed="false">
      <c r="A1243" s="8" t="n">
        <v>1242</v>
      </c>
      <c r="B1243" s="3" t="s">
        <v>691</v>
      </c>
      <c r="C1243" s="3" t="s">
        <v>692</v>
      </c>
      <c r="D1243" s="3" t="s">
        <v>693</v>
      </c>
      <c r="E1243" s="3" t="s">
        <v>441</v>
      </c>
      <c r="F1243" s="1" t="n">
        <v>2</v>
      </c>
      <c r="G1243" s="1" t="n">
        <v>0</v>
      </c>
      <c r="H1243" s="10" t="s">
        <v>4031</v>
      </c>
      <c r="I1243" s="9" t="n">
        <v>44993</v>
      </c>
      <c r="J1243" s="9" t="n">
        <v>45117</v>
      </c>
    </row>
    <row r="1244" customFormat="false" ht="18.7" hidden="false" customHeight="true" outlineLevel="0" collapsed="false">
      <c r="A1244" s="8" t="n">
        <v>1243</v>
      </c>
      <c r="B1244" s="3" t="s">
        <v>1230</v>
      </c>
      <c r="C1244" s="3" t="s">
        <v>1231</v>
      </c>
      <c r="D1244" s="3" t="s">
        <v>1232</v>
      </c>
      <c r="E1244" s="3" t="s">
        <v>441</v>
      </c>
      <c r="F1244" s="1" t="n">
        <v>2</v>
      </c>
      <c r="G1244" s="1" t="n">
        <v>0</v>
      </c>
      <c r="H1244" s="10" t="s">
        <v>4031</v>
      </c>
      <c r="I1244" s="9" t="n">
        <v>45055</v>
      </c>
      <c r="J1244" s="9" t="n">
        <v>45117</v>
      </c>
    </row>
    <row r="1245" customFormat="false" ht="18.7" hidden="false" customHeight="true" outlineLevel="0" collapsed="false">
      <c r="A1245" s="8" t="n">
        <v>1244</v>
      </c>
      <c r="B1245" s="3" t="s">
        <v>1823</v>
      </c>
      <c r="C1245" s="3" t="s">
        <v>1824</v>
      </c>
      <c r="D1245" s="3" t="s">
        <v>1825</v>
      </c>
      <c r="E1245" s="3" t="s">
        <v>441</v>
      </c>
      <c r="F1245" s="1" t="n">
        <v>1</v>
      </c>
      <c r="G1245" s="1" t="n">
        <v>0</v>
      </c>
      <c r="H1245" s="10" t="s">
        <v>4031</v>
      </c>
      <c r="I1245" s="9" t="n">
        <v>45119</v>
      </c>
      <c r="J1245" s="9" t="n">
        <v>45119</v>
      </c>
    </row>
    <row r="1246" customFormat="false" ht="18.7" hidden="false" customHeight="true" outlineLevel="0" collapsed="false">
      <c r="A1246" s="8" t="n">
        <v>1245</v>
      </c>
      <c r="B1246" s="3" t="s">
        <v>1687</v>
      </c>
      <c r="C1246" s="3" t="s">
        <v>1688</v>
      </c>
      <c r="D1246" s="3" t="s">
        <v>1689</v>
      </c>
      <c r="E1246" s="3" t="s">
        <v>432</v>
      </c>
      <c r="F1246" s="1" t="n">
        <v>1</v>
      </c>
      <c r="G1246" s="1" t="n">
        <v>0</v>
      </c>
      <c r="H1246" s="10" t="s">
        <v>4031</v>
      </c>
      <c r="I1246" s="9" t="n">
        <v>45117</v>
      </c>
      <c r="J1246" s="9" t="n">
        <v>45117</v>
      </c>
    </row>
    <row r="1247" customFormat="false" ht="18.7" hidden="false" customHeight="true" outlineLevel="0" collapsed="false">
      <c r="A1247" s="8" t="n">
        <v>1246</v>
      </c>
      <c r="B1247" s="3" t="s">
        <v>2401</v>
      </c>
      <c r="C1247" s="3" t="s">
        <v>2402</v>
      </c>
      <c r="D1247" s="3" t="s">
        <v>2403</v>
      </c>
      <c r="E1247" s="3" t="s">
        <v>432</v>
      </c>
      <c r="F1247" s="1" t="n">
        <v>1</v>
      </c>
      <c r="G1247" s="1" t="n">
        <v>0</v>
      </c>
      <c r="H1247" s="10" t="s">
        <v>4031</v>
      </c>
      <c r="I1247" s="9" t="n">
        <v>45175</v>
      </c>
      <c r="J1247" s="9" t="n">
        <v>45175</v>
      </c>
    </row>
    <row r="1248" customFormat="false" ht="18.7" hidden="false" customHeight="true" outlineLevel="0" collapsed="false">
      <c r="A1248" s="8" t="n">
        <v>1247</v>
      </c>
      <c r="B1248" s="3" t="s">
        <v>1269</v>
      </c>
      <c r="C1248" s="3" t="s">
        <v>1270</v>
      </c>
      <c r="D1248" s="3" t="s">
        <v>1271</v>
      </c>
      <c r="E1248" s="3" t="s">
        <v>432</v>
      </c>
      <c r="F1248" s="1" t="n">
        <v>1</v>
      </c>
      <c r="G1248" s="1" t="n">
        <v>0</v>
      </c>
      <c r="H1248" s="10" t="s">
        <v>4031</v>
      </c>
      <c r="I1248" s="9" t="n">
        <v>45056</v>
      </c>
      <c r="J1248" s="9" t="n">
        <v>45056</v>
      </c>
    </row>
    <row r="1249" customFormat="false" ht="18.7" hidden="false" customHeight="true" outlineLevel="0" collapsed="false">
      <c r="A1249" s="8" t="n">
        <v>1248</v>
      </c>
      <c r="B1249" s="3" t="s">
        <v>2836</v>
      </c>
      <c r="C1249" s="3" t="s">
        <v>2837</v>
      </c>
      <c r="D1249" s="3" t="s">
        <v>2838</v>
      </c>
      <c r="E1249" s="3" t="s">
        <v>432</v>
      </c>
      <c r="F1249" s="1" t="n">
        <v>1</v>
      </c>
      <c r="G1249" s="1" t="n">
        <v>0</v>
      </c>
      <c r="H1249" s="10" t="s">
        <v>4031</v>
      </c>
      <c r="I1249" s="9" t="n">
        <v>45257</v>
      </c>
      <c r="J1249" s="9" t="n">
        <v>45257</v>
      </c>
    </row>
    <row r="1250" customFormat="false" ht="18.7" hidden="false" customHeight="true" outlineLevel="0" collapsed="false">
      <c r="A1250" s="8" t="n">
        <v>1249</v>
      </c>
      <c r="B1250" s="3" t="s">
        <v>2209</v>
      </c>
      <c r="C1250" s="3" t="s">
        <v>2210</v>
      </c>
      <c r="D1250" s="3" t="s">
        <v>2211</v>
      </c>
      <c r="E1250" s="3" t="s">
        <v>432</v>
      </c>
      <c r="F1250" s="1" t="n">
        <v>1</v>
      </c>
      <c r="G1250" s="1" t="n">
        <v>0</v>
      </c>
      <c r="H1250" s="10" t="s">
        <v>4031</v>
      </c>
      <c r="I1250" s="9" t="n">
        <v>45152</v>
      </c>
      <c r="J1250" s="9" t="n">
        <v>45152</v>
      </c>
    </row>
    <row r="1251" customFormat="false" ht="18.7" hidden="false" customHeight="true" outlineLevel="0" collapsed="false">
      <c r="A1251" s="8" t="n">
        <v>1250</v>
      </c>
      <c r="B1251" s="3" t="s">
        <v>1120</v>
      </c>
      <c r="C1251" s="3" t="s">
        <v>1121</v>
      </c>
      <c r="D1251" s="3" t="s">
        <v>1122</v>
      </c>
      <c r="E1251" s="3" t="s">
        <v>432</v>
      </c>
      <c r="F1251" s="1" t="n">
        <v>1</v>
      </c>
      <c r="G1251" s="1" t="n">
        <v>0</v>
      </c>
      <c r="H1251" s="10" t="s">
        <v>4031</v>
      </c>
      <c r="I1251" s="9" t="n">
        <v>45047</v>
      </c>
      <c r="J1251" s="9" t="n">
        <v>45047</v>
      </c>
    </row>
    <row r="1252" customFormat="false" ht="18.7" hidden="false" customHeight="true" outlineLevel="0" collapsed="false">
      <c r="A1252" s="8" t="n">
        <v>1251</v>
      </c>
      <c r="B1252" s="3" t="s">
        <v>449</v>
      </c>
      <c r="C1252" s="3" t="s">
        <v>450</v>
      </c>
      <c r="D1252" s="3" t="s">
        <v>451</v>
      </c>
      <c r="E1252" s="3" t="s">
        <v>432</v>
      </c>
      <c r="F1252" s="1" t="n">
        <v>1</v>
      </c>
      <c r="G1252" s="1" t="n">
        <v>0</v>
      </c>
      <c r="H1252" s="10" t="s">
        <v>4031</v>
      </c>
      <c r="I1252" s="9" t="n">
        <v>44970</v>
      </c>
      <c r="J1252" s="9" t="n">
        <v>44970</v>
      </c>
    </row>
    <row r="1253" customFormat="false" ht="18.7" hidden="false" customHeight="true" outlineLevel="0" collapsed="false">
      <c r="A1253" s="8" t="n">
        <v>1252</v>
      </c>
      <c r="B1253" s="3" t="s">
        <v>2380</v>
      </c>
      <c r="C1253" s="3" t="s">
        <v>2381</v>
      </c>
      <c r="D1253" s="3" t="s">
        <v>2382</v>
      </c>
      <c r="E1253" s="3" t="s">
        <v>432</v>
      </c>
      <c r="F1253" s="1" t="n">
        <v>1</v>
      </c>
      <c r="G1253" s="1" t="n">
        <v>0</v>
      </c>
      <c r="H1253" s="10" t="s">
        <v>4031</v>
      </c>
      <c r="I1253" s="9" t="n">
        <v>45174</v>
      </c>
      <c r="J1253" s="9" t="n">
        <v>45174</v>
      </c>
    </row>
    <row r="1254" customFormat="false" ht="18.7" hidden="false" customHeight="true" outlineLevel="0" collapsed="false">
      <c r="A1254" s="8" t="n">
        <v>1253</v>
      </c>
      <c r="B1254" s="3" t="s">
        <v>429</v>
      </c>
      <c r="C1254" s="3" t="s">
        <v>430</v>
      </c>
      <c r="D1254" s="3" t="s">
        <v>431</v>
      </c>
      <c r="E1254" s="3" t="s">
        <v>432</v>
      </c>
      <c r="F1254" s="1" t="n">
        <v>1</v>
      </c>
      <c r="G1254" s="1" t="n">
        <v>0</v>
      </c>
      <c r="H1254" s="10" t="s">
        <v>4031</v>
      </c>
      <c r="I1254" s="9" t="n">
        <v>44970</v>
      </c>
      <c r="J1254" s="9" t="n">
        <v>44970</v>
      </c>
    </row>
    <row r="1255" customFormat="false" ht="18.7" hidden="false" customHeight="true" outlineLevel="0" collapsed="false">
      <c r="A1255" s="8" t="n">
        <v>1254</v>
      </c>
      <c r="B1255" s="3" t="s">
        <v>442</v>
      </c>
      <c r="C1255" s="3" t="s">
        <v>443</v>
      </c>
      <c r="D1255" s="3" t="s">
        <v>444</v>
      </c>
      <c r="E1255" s="3" t="s">
        <v>432</v>
      </c>
      <c r="F1255" s="1" t="n">
        <v>1</v>
      </c>
      <c r="G1255" s="1" t="n">
        <v>0</v>
      </c>
      <c r="H1255" s="10" t="s">
        <v>4031</v>
      </c>
      <c r="I1255" s="9" t="n">
        <v>44970</v>
      </c>
      <c r="J1255" s="9" t="n">
        <v>44970</v>
      </c>
    </row>
    <row r="1256" customFormat="false" ht="18.7" hidden="false" customHeight="true" outlineLevel="0" collapsed="false">
      <c r="A1256" s="8" t="n">
        <v>1255</v>
      </c>
      <c r="B1256" s="3" t="s">
        <v>793</v>
      </c>
      <c r="C1256" s="3" t="s">
        <v>794</v>
      </c>
      <c r="D1256" s="3" t="s">
        <v>795</v>
      </c>
      <c r="E1256" s="3" t="s">
        <v>432</v>
      </c>
      <c r="F1256" s="1" t="n">
        <v>1</v>
      </c>
      <c r="G1256" s="1" t="n">
        <v>0</v>
      </c>
      <c r="H1256" s="10" t="s">
        <v>4031</v>
      </c>
      <c r="I1256" s="9" t="n">
        <v>45012</v>
      </c>
      <c r="J1256" s="9" t="n">
        <v>45012</v>
      </c>
    </row>
    <row r="1257" customFormat="false" ht="18.7" hidden="false" customHeight="true" outlineLevel="0" collapsed="false">
      <c r="A1257" s="8" t="n">
        <v>1256</v>
      </c>
      <c r="B1257" s="3" t="s">
        <v>1059</v>
      </c>
      <c r="C1257" s="3" t="s">
        <v>1060</v>
      </c>
      <c r="D1257" s="3" t="s">
        <v>1061</v>
      </c>
      <c r="E1257" s="3" t="s">
        <v>432</v>
      </c>
      <c r="F1257" s="1" t="n">
        <v>1</v>
      </c>
      <c r="G1257" s="1" t="n">
        <v>0</v>
      </c>
      <c r="H1257" s="10" t="s">
        <v>4031</v>
      </c>
      <c r="I1257" s="9" t="n">
        <v>45040</v>
      </c>
      <c r="J1257" s="9" t="n">
        <v>45040</v>
      </c>
    </row>
    <row r="1258" customFormat="false" ht="18.7" hidden="false" customHeight="true" outlineLevel="0" collapsed="false">
      <c r="A1258" s="8" t="n">
        <v>1257</v>
      </c>
      <c r="B1258" s="3" t="s">
        <v>2323</v>
      </c>
      <c r="C1258" s="3" t="s">
        <v>2324</v>
      </c>
      <c r="D1258" s="3" t="s">
        <v>2325</v>
      </c>
      <c r="E1258" s="3" t="s">
        <v>432</v>
      </c>
      <c r="F1258" s="1" t="n">
        <v>1</v>
      </c>
      <c r="G1258" s="1" t="n">
        <v>0</v>
      </c>
      <c r="H1258" s="10" t="s">
        <v>4031</v>
      </c>
      <c r="I1258" s="9" t="n">
        <v>45160</v>
      </c>
      <c r="J1258" s="9" t="n">
        <v>45160</v>
      </c>
    </row>
    <row r="1259" customFormat="false" ht="18.7" hidden="false" customHeight="true" outlineLevel="0" collapsed="false">
      <c r="A1259" s="8" t="n">
        <v>1258</v>
      </c>
      <c r="B1259" s="3" t="s">
        <v>3579</v>
      </c>
      <c r="C1259" s="3" t="s">
        <v>3580</v>
      </c>
      <c r="D1259" s="3" t="s">
        <v>3581</v>
      </c>
      <c r="E1259" s="3" t="s">
        <v>432</v>
      </c>
      <c r="F1259" s="1" t="n">
        <v>1</v>
      </c>
      <c r="G1259" s="1" t="n">
        <v>0</v>
      </c>
      <c r="H1259" s="10" t="s">
        <v>4031</v>
      </c>
      <c r="I1259" s="9" t="n">
        <v>45322</v>
      </c>
      <c r="J1259" s="9" t="n">
        <v>45322</v>
      </c>
    </row>
    <row r="1260" customFormat="false" ht="18.7" hidden="false" customHeight="true" outlineLevel="0" collapsed="false">
      <c r="A1260" s="8" t="n">
        <v>1259</v>
      </c>
      <c r="B1260" s="3" t="s">
        <v>3522</v>
      </c>
      <c r="C1260" s="3" t="s">
        <v>3523</v>
      </c>
      <c r="D1260" s="3" t="s">
        <v>3524</v>
      </c>
      <c r="E1260" s="3" t="s">
        <v>432</v>
      </c>
      <c r="F1260" s="1" t="n">
        <v>1</v>
      </c>
      <c r="G1260" s="1" t="n">
        <v>0</v>
      </c>
      <c r="H1260" s="10" t="s">
        <v>4031</v>
      </c>
      <c r="I1260" s="9" t="n">
        <v>45320</v>
      </c>
      <c r="J1260" s="9" t="n">
        <v>45320</v>
      </c>
    </row>
    <row r="1261" customFormat="false" ht="18.7" hidden="false" customHeight="true" outlineLevel="0" collapsed="false">
      <c r="A1261" s="8" t="n">
        <v>1260</v>
      </c>
      <c r="B1261" s="3" t="s">
        <v>1811</v>
      </c>
      <c r="C1261" s="3" t="s">
        <v>1812</v>
      </c>
      <c r="D1261" s="3" t="s">
        <v>1813</v>
      </c>
      <c r="E1261" s="3" t="s">
        <v>432</v>
      </c>
      <c r="F1261" s="1" t="n">
        <v>1</v>
      </c>
      <c r="G1261" s="1" t="n">
        <v>0</v>
      </c>
      <c r="H1261" s="10" t="s">
        <v>4031</v>
      </c>
      <c r="I1261" s="9" t="n">
        <v>45119</v>
      </c>
      <c r="J1261" s="9" t="n">
        <v>45119</v>
      </c>
    </row>
    <row r="1262" customFormat="false" ht="18.7" hidden="false" customHeight="true" outlineLevel="0" collapsed="false">
      <c r="A1262" s="8"/>
      <c r="B1262" s="3"/>
      <c r="C1262" s="3"/>
      <c r="D1262" s="3"/>
      <c r="E1262" s="3"/>
      <c r="F1262" s="1"/>
      <c r="G1262" s="1"/>
      <c r="H1262" s="1"/>
      <c r="I1262" s="1"/>
      <c r="J1262" s="1"/>
    </row>
    <row r="1263" customFormat="false" ht="18.7" hidden="false" customHeight="true" outlineLevel="0" collapsed="false">
      <c r="A1263" s="8"/>
      <c r="B1263" s="3"/>
      <c r="C1263" s="3"/>
      <c r="D1263" s="3"/>
      <c r="E1263" s="3"/>
      <c r="F1263" s="1"/>
      <c r="G1263" s="1"/>
      <c r="H1263" s="1"/>
      <c r="I1263" s="1"/>
      <c r="J1263" s="1"/>
    </row>
    <row r="1264" customFormat="false" ht="18.7" hidden="false" customHeight="true" outlineLevel="0" collapsed="false">
      <c r="A1264" s="8"/>
      <c r="B1264" s="3"/>
      <c r="C1264" s="3"/>
      <c r="D1264" s="3"/>
      <c r="E1264" s="3"/>
      <c r="F1264" s="1"/>
      <c r="G1264" s="1"/>
      <c r="H1264" s="1"/>
      <c r="I1264" s="1"/>
      <c r="J1264" s="1"/>
    </row>
    <row r="1265" customFormat="false" ht="18.7" hidden="false" customHeight="true" outlineLevel="0" collapsed="false">
      <c r="A1265" s="8"/>
      <c r="B1265" s="3"/>
      <c r="C1265" s="3"/>
      <c r="D1265" s="3"/>
      <c r="E1265" s="3"/>
      <c r="F1265" s="1"/>
      <c r="G1265" s="1"/>
      <c r="H1265" s="1"/>
      <c r="I1265" s="1"/>
      <c r="J1265" s="1"/>
    </row>
    <row r="1266" customFormat="false" ht="18.7" hidden="false" customHeight="true" outlineLevel="0" collapsed="false">
      <c r="A1266" s="8"/>
      <c r="B1266" s="3"/>
      <c r="C1266" s="3"/>
      <c r="D1266" s="3"/>
      <c r="E1266" s="3"/>
      <c r="F1266" s="1"/>
      <c r="G1266" s="1"/>
      <c r="H1266" s="1"/>
      <c r="I1266" s="1"/>
      <c r="J1266" s="1"/>
    </row>
    <row r="1267" customFormat="false" ht="18.7" hidden="false" customHeight="true" outlineLevel="0" collapsed="false">
      <c r="A1267" s="8"/>
      <c r="B1267" s="3"/>
      <c r="C1267" s="3"/>
      <c r="D1267" s="3"/>
      <c r="E1267" s="3"/>
      <c r="F1267" s="1"/>
      <c r="G1267" s="1"/>
      <c r="H1267" s="1"/>
      <c r="I1267" s="1"/>
      <c r="J1267" s="1"/>
    </row>
    <row r="1268" customFormat="false" ht="18.7" hidden="false" customHeight="true" outlineLevel="0" collapsed="false">
      <c r="A1268" s="8"/>
      <c r="B1268" s="3"/>
      <c r="C1268" s="3"/>
      <c r="D1268" s="3"/>
      <c r="E1268" s="3"/>
      <c r="F1268" s="1"/>
      <c r="G1268" s="1"/>
      <c r="H1268" s="1"/>
      <c r="I1268" s="1"/>
      <c r="J1268" s="1"/>
    </row>
    <row r="1269" customFormat="false" ht="18.7" hidden="false" customHeight="true" outlineLevel="0" collapsed="false">
      <c r="A1269" s="8"/>
      <c r="B1269" s="3"/>
      <c r="C1269" s="3"/>
      <c r="D1269" s="3"/>
      <c r="E1269" s="3"/>
      <c r="F1269" s="1"/>
      <c r="G1269" s="1"/>
      <c r="H1269" s="1"/>
      <c r="I1269" s="1"/>
      <c r="J1269" s="1"/>
    </row>
    <row r="1270" customFormat="false" ht="18.7" hidden="false" customHeight="true" outlineLevel="0" collapsed="false">
      <c r="A1270" s="8"/>
      <c r="B1270" s="3"/>
      <c r="C1270" s="3"/>
      <c r="D1270" s="3"/>
      <c r="E1270" s="3"/>
      <c r="F1270" s="1"/>
      <c r="G1270" s="1"/>
      <c r="H1270" s="1"/>
      <c r="I1270" s="1"/>
      <c r="J1270" s="1"/>
    </row>
    <row r="1271" customFormat="false" ht="18.7" hidden="false" customHeight="true" outlineLevel="0" collapsed="false">
      <c r="A1271" s="8"/>
      <c r="B1271" s="3"/>
      <c r="C1271" s="3"/>
      <c r="D1271" s="3"/>
      <c r="E1271" s="3"/>
      <c r="F1271" s="1"/>
      <c r="G1271" s="1"/>
      <c r="H1271" s="1"/>
      <c r="I1271" s="1"/>
      <c r="J1271" s="1"/>
    </row>
    <row r="1272" customFormat="false" ht="18.7" hidden="false" customHeight="true" outlineLevel="0" collapsed="false">
      <c r="A1272" s="8"/>
      <c r="B1272" s="3"/>
      <c r="C1272" s="3"/>
      <c r="D1272" s="3"/>
      <c r="E1272" s="3"/>
      <c r="F1272" s="1"/>
      <c r="G1272" s="1"/>
      <c r="H1272" s="1"/>
      <c r="I1272" s="1"/>
      <c r="J1272" s="1"/>
    </row>
    <row r="1273" customFormat="false" ht="18.7" hidden="false" customHeight="true" outlineLevel="0" collapsed="false">
      <c r="A1273" s="8"/>
      <c r="B1273" s="3"/>
      <c r="C1273" s="3"/>
      <c r="D1273" s="3"/>
      <c r="E1273" s="3"/>
      <c r="F1273" s="1"/>
      <c r="G1273" s="1"/>
      <c r="H1273" s="1"/>
      <c r="I1273" s="1"/>
      <c r="J1273" s="1"/>
    </row>
    <row r="1274" customFormat="false" ht="18.7" hidden="false" customHeight="true" outlineLevel="0" collapsed="false">
      <c r="A1274" s="8"/>
      <c r="B1274" s="3"/>
      <c r="C1274" s="3"/>
      <c r="D1274" s="3"/>
      <c r="E1274" s="3"/>
      <c r="F1274" s="1"/>
      <c r="G1274" s="1"/>
      <c r="H1274" s="1"/>
      <c r="I1274" s="1"/>
      <c r="J1274" s="1"/>
    </row>
    <row r="1275" customFormat="false" ht="18.7" hidden="false" customHeight="true" outlineLevel="0" collapsed="false">
      <c r="A1275" s="8"/>
      <c r="B1275" s="3"/>
      <c r="C1275" s="3"/>
      <c r="D1275" s="3"/>
      <c r="E1275" s="3"/>
      <c r="F1275" s="1"/>
      <c r="G1275" s="1"/>
      <c r="H1275" s="1"/>
      <c r="I1275" s="1"/>
      <c r="J1275" s="1"/>
    </row>
    <row r="1276" customFormat="false" ht="18.7" hidden="false" customHeight="true" outlineLevel="0" collapsed="false">
      <c r="A1276" s="8"/>
      <c r="B1276" s="3"/>
      <c r="C1276" s="3"/>
      <c r="D1276" s="3"/>
      <c r="E1276" s="3"/>
      <c r="F1276" s="1"/>
      <c r="G1276" s="1"/>
      <c r="H1276" s="1"/>
      <c r="I1276" s="1"/>
      <c r="J1276" s="1"/>
    </row>
    <row r="1277" customFormat="false" ht="18.7" hidden="false" customHeight="true" outlineLevel="0" collapsed="false">
      <c r="A1277" s="8"/>
      <c r="B1277" s="3"/>
      <c r="C1277" s="3"/>
      <c r="D1277" s="3"/>
      <c r="E1277" s="3"/>
      <c r="F1277" s="1"/>
      <c r="G1277" s="1"/>
      <c r="H1277" s="1"/>
      <c r="I1277" s="1"/>
      <c r="J1277" s="1"/>
    </row>
    <row r="1278" customFormat="false" ht="18.7" hidden="false" customHeight="true" outlineLevel="0" collapsed="false">
      <c r="A1278" s="8"/>
      <c r="B1278" s="3"/>
      <c r="C1278" s="3"/>
      <c r="D1278" s="3"/>
      <c r="E1278" s="3"/>
      <c r="F1278" s="1"/>
      <c r="G1278" s="1"/>
      <c r="H1278" s="1"/>
      <c r="I1278" s="1"/>
      <c r="J1278" s="1"/>
    </row>
    <row r="1279" customFormat="false" ht="18.7" hidden="false" customHeight="true" outlineLevel="0" collapsed="false">
      <c r="A1279" s="8"/>
      <c r="B1279" s="3"/>
      <c r="C1279" s="3"/>
      <c r="D1279" s="3"/>
      <c r="E1279" s="3"/>
      <c r="F1279" s="1"/>
      <c r="G1279" s="1"/>
      <c r="H1279" s="1"/>
      <c r="I1279" s="1"/>
      <c r="J1279" s="1"/>
    </row>
    <row r="1280" customFormat="false" ht="18.7" hidden="false" customHeight="true" outlineLevel="0" collapsed="false">
      <c r="A1280" s="8"/>
      <c r="B1280" s="3"/>
      <c r="C1280" s="3"/>
      <c r="D1280" s="3"/>
      <c r="E1280" s="3"/>
      <c r="F1280" s="1"/>
      <c r="G1280" s="1"/>
      <c r="H1280" s="1"/>
      <c r="I1280" s="1"/>
      <c r="J1280" s="1"/>
    </row>
    <row r="1281" customFormat="false" ht="18.7" hidden="false" customHeight="true" outlineLevel="0" collapsed="false">
      <c r="A1281" s="8"/>
      <c r="B1281" s="3"/>
      <c r="C1281" s="3"/>
      <c r="D1281" s="3"/>
      <c r="E1281" s="3"/>
      <c r="F1281" s="1"/>
      <c r="G1281" s="1"/>
      <c r="H1281" s="1"/>
      <c r="I1281" s="1"/>
      <c r="J1281" s="1"/>
    </row>
    <row r="1282" customFormat="false" ht="18.7" hidden="false" customHeight="true" outlineLevel="0" collapsed="false">
      <c r="A1282" s="8"/>
      <c r="B1282" s="3"/>
      <c r="C1282" s="3"/>
      <c r="D1282" s="3"/>
      <c r="E1282" s="3"/>
      <c r="F1282" s="1"/>
      <c r="G1282" s="1"/>
      <c r="H1282" s="1"/>
      <c r="I1282" s="1"/>
      <c r="J1282" s="1"/>
    </row>
    <row r="1283" customFormat="false" ht="18.7" hidden="false" customHeight="true" outlineLevel="0" collapsed="false">
      <c r="A1283" s="8"/>
      <c r="B1283" s="3"/>
      <c r="C1283" s="3"/>
      <c r="D1283" s="3"/>
      <c r="E1283" s="3"/>
      <c r="F1283" s="1"/>
      <c r="G1283" s="1"/>
      <c r="H1283" s="1"/>
      <c r="I1283" s="1"/>
      <c r="J1283" s="1"/>
    </row>
    <row r="1284" customFormat="false" ht="18.7" hidden="false" customHeight="true" outlineLevel="0" collapsed="false">
      <c r="A1284" s="8"/>
      <c r="B1284" s="3"/>
      <c r="C1284" s="3"/>
      <c r="D1284" s="3"/>
      <c r="E1284" s="3"/>
      <c r="F1284" s="1"/>
      <c r="G1284" s="1"/>
      <c r="H1284" s="1"/>
      <c r="I1284" s="1"/>
      <c r="J1284" s="1"/>
    </row>
    <row r="1285" customFormat="false" ht="18.7" hidden="false" customHeight="true" outlineLevel="0" collapsed="false">
      <c r="A1285" s="8"/>
      <c r="B1285" s="3"/>
      <c r="C1285" s="3"/>
      <c r="D1285" s="3"/>
      <c r="E1285" s="3"/>
      <c r="F1285" s="1"/>
      <c r="G1285" s="1"/>
      <c r="H1285" s="1"/>
      <c r="I1285" s="1"/>
      <c r="J1285" s="1"/>
    </row>
    <row r="1286" customFormat="false" ht="18.7" hidden="false" customHeight="true" outlineLevel="0" collapsed="false">
      <c r="A1286" s="8"/>
      <c r="B1286" s="3"/>
      <c r="C1286" s="3"/>
      <c r="D1286" s="3"/>
      <c r="E1286" s="3"/>
      <c r="F1286" s="1"/>
      <c r="G1286" s="1"/>
      <c r="H1286" s="1"/>
      <c r="I1286" s="1"/>
      <c r="J1286" s="1"/>
    </row>
    <row r="1287" customFormat="false" ht="18.7" hidden="false" customHeight="true" outlineLevel="0" collapsed="false">
      <c r="A1287" s="8"/>
      <c r="B1287" s="3"/>
      <c r="C1287" s="3"/>
      <c r="D1287" s="3"/>
      <c r="E1287" s="3"/>
      <c r="F1287" s="1"/>
      <c r="G1287" s="1"/>
      <c r="H1287" s="1"/>
      <c r="I1287" s="1"/>
      <c r="J1287" s="1"/>
    </row>
    <row r="1288" customFormat="false" ht="18.7" hidden="false" customHeight="true" outlineLevel="0" collapsed="false">
      <c r="A1288" s="8"/>
      <c r="B1288" s="3"/>
      <c r="C1288" s="3"/>
      <c r="D1288" s="3"/>
      <c r="E1288" s="3"/>
      <c r="F1288" s="1"/>
      <c r="G1288" s="1"/>
      <c r="H1288" s="1"/>
      <c r="I1288" s="1"/>
      <c r="J1288" s="1"/>
    </row>
    <row r="1289" customFormat="false" ht="18.7" hidden="false" customHeight="true" outlineLevel="0" collapsed="false">
      <c r="A1289" s="8"/>
      <c r="B1289" s="3"/>
      <c r="C1289" s="3"/>
      <c r="D1289" s="3"/>
      <c r="E1289" s="3"/>
      <c r="F1289" s="1"/>
      <c r="G1289" s="1"/>
      <c r="H1289" s="1"/>
      <c r="I1289" s="1"/>
      <c r="J1289" s="1"/>
    </row>
    <row r="1290" customFormat="false" ht="18.7" hidden="false" customHeight="true" outlineLevel="0" collapsed="false">
      <c r="A1290" s="8"/>
      <c r="B1290" s="3"/>
      <c r="C1290" s="3"/>
      <c r="D1290" s="3"/>
      <c r="E1290" s="3"/>
      <c r="F1290" s="1"/>
      <c r="G1290" s="1"/>
      <c r="H1290" s="1"/>
      <c r="I1290" s="1"/>
      <c r="J1290" s="1"/>
    </row>
    <row r="1291" customFormat="false" ht="18.7" hidden="false" customHeight="true" outlineLevel="0" collapsed="false">
      <c r="A1291" s="8"/>
      <c r="B1291" s="3"/>
      <c r="C1291" s="3"/>
      <c r="D1291" s="3"/>
      <c r="E1291" s="3"/>
      <c r="F1291" s="1"/>
      <c r="G1291" s="1"/>
      <c r="H1291" s="1"/>
      <c r="I1291" s="1"/>
      <c r="J1291" s="1"/>
    </row>
    <row r="1292" customFormat="false" ht="18.7" hidden="false" customHeight="true" outlineLevel="0" collapsed="false">
      <c r="A1292" s="8"/>
      <c r="B1292" s="3"/>
      <c r="C1292" s="3"/>
      <c r="D1292" s="3"/>
      <c r="E1292" s="3"/>
      <c r="F1292" s="1"/>
      <c r="G1292" s="1"/>
      <c r="H1292" s="1"/>
      <c r="I1292" s="1"/>
      <c r="J1292" s="1"/>
    </row>
    <row r="1293" customFormat="false" ht="18.7" hidden="false" customHeight="true" outlineLevel="0" collapsed="false">
      <c r="A1293" s="8"/>
      <c r="B1293" s="3"/>
      <c r="C1293" s="3"/>
      <c r="D1293" s="3"/>
      <c r="E1293" s="3"/>
      <c r="F1293" s="1"/>
      <c r="G1293" s="1"/>
      <c r="H1293" s="1"/>
      <c r="I1293" s="1"/>
      <c r="J1293" s="1"/>
    </row>
    <row r="1294" customFormat="false" ht="18.7" hidden="false" customHeight="true" outlineLevel="0" collapsed="false">
      <c r="A1294" s="8"/>
      <c r="B1294" s="3"/>
      <c r="C1294" s="3"/>
      <c r="D1294" s="3"/>
      <c r="E1294" s="3"/>
      <c r="F1294" s="1"/>
      <c r="G1294" s="1"/>
      <c r="H1294" s="1"/>
      <c r="I1294" s="1"/>
      <c r="J1294" s="1"/>
    </row>
    <row r="1295" customFormat="false" ht="18.7" hidden="false" customHeight="true" outlineLevel="0" collapsed="false">
      <c r="A1295" s="8"/>
      <c r="B1295" s="3"/>
      <c r="C1295" s="3"/>
      <c r="D1295" s="3"/>
      <c r="E1295" s="3"/>
      <c r="F1295" s="1"/>
      <c r="G1295" s="1"/>
      <c r="H1295" s="1"/>
      <c r="I1295" s="1"/>
      <c r="J1295" s="1"/>
    </row>
    <row r="1296" customFormat="false" ht="18.7" hidden="false" customHeight="true" outlineLevel="0" collapsed="false">
      <c r="A1296" s="8"/>
      <c r="B1296" s="3"/>
      <c r="C1296" s="3"/>
      <c r="D1296" s="3"/>
      <c r="E1296" s="3"/>
      <c r="F1296" s="1"/>
      <c r="G1296" s="1"/>
      <c r="H1296" s="1"/>
      <c r="I1296" s="1"/>
      <c r="J1296" s="1"/>
    </row>
    <row r="1297" customFormat="false" ht="18.7" hidden="false" customHeight="true" outlineLevel="0" collapsed="false">
      <c r="A1297" s="8"/>
      <c r="B1297" s="3"/>
      <c r="C1297" s="3"/>
      <c r="D1297" s="3"/>
      <c r="E1297" s="3"/>
      <c r="F1297" s="1"/>
      <c r="G1297" s="1"/>
      <c r="H1297" s="1"/>
      <c r="I1297" s="1"/>
      <c r="J1297" s="1"/>
    </row>
    <row r="1298" customFormat="false" ht="18.7" hidden="false" customHeight="true" outlineLevel="0" collapsed="false">
      <c r="A1298" s="8"/>
      <c r="B1298" s="3"/>
      <c r="C1298" s="3"/>
      <c r="D1298" s="3"/>
      <c r="E1298" s="3"/>
      <c r="F1298" s="1"/>
      <c r="G1298" s="1"/>
      <c r="H1298" s="1"/>
      <c r="I1298" s="1"/>
      <c r="J1298" s="1"/>
    </row>
    <row r="1299" customFormat="false" ht="18.7" hidden="false" customHeight="true" outlineLevel="0" collapsed="false">
      <c r="A1299" s="8"/>
      <c r="B1299" s="3"/>
      <c r="C1299" s="3"/>
      <c r="D1299" s="3"/>
      <c r="E1299" s="3"/>
      <c r="F1299" s="1"/>
      <c r="G1299" s="1"/>
      <c r="H1299" s="1"/>
      <c r="I1299" s="1"/>
      <c r="J1299" s="1"/>
    </row>
    <row r="1300" customFormat="false" ht="18.7" hidden="false" customHeight="true" outlineLevel="0" collapsed="false">
      <c r="A1300" s="8"/>
      <c r="B1300" s="3"/>
      <c r="C1300" s="3"/>
      <c r="D1300" s="3"/>
      <c r="E1300" s="3"/>
      <c r="F1300" s="1"/>
      <c r="G1300" s="1"/>
      <c r="H1300" s="1"/>
      <c r="I1300" s="1"/>
      <c r="J1300" s="1"/>
    </row>
    <row r="1301" customFormat="false" ht="18.7" hidden="false" customHeight="true" outlineLevel="0" collapsed="false">
      <c r="A1301" s="8"/>
      <c r="B1301" s="3"/>
      <c r="C1301" s="3"/>
      <c r="D1301" s="3"/>
      <c r="E1301" s="3"/>
      <c r="F1301" s="1"/>
      <c r="G1301" s="1"/>
      <c r="H1301" s="1"/>
      <c r="I1301" s="1"/>
      <c r="J1301" s="1"/>
    </row>
    <row r="1302" customFormat="false" ht="18.7" hidden="false" customHeight="true" outlineLevel="0" collapsed="false">
      <c r="A1302" s="8"/>
      <c r="B1302" s="3"/>
      <c r="C1302" s="3"/>
      <c r="D1302" s="3"/>
      <c r="E1302" s="3"/>
      <c r="F1302" s="1"/>
      <c r="G1302" s="1"/>
      <c r="H1302" s="1"/>
      <c r="I1302" s="1"/>
      <c r="J1302" s="1"/>
    </row>
    <row r="1303" customFormat="false" ht="18.7" hidden="false" customHeight="true" outlineLevel="0" collapsed="false">
      <c r="A1303" s="8"/>
      <c r="B1303" s="3"/>
      <c r="C1303" s="3"/>
      <c r="D1303" s="3"/>
      <c r="E1303" s="3"/>
      <c r="F1303" s="1"/>
      <c r="G1303" s="1"/>
      <c r="H1303" s="1"/>
      <c r="I1303" s="1"/>
      <c r="J1303" s="1"/>
    </row>
    <row r="1304" customFormat="false" ht="18.7" hidden="false" customHeight="true" outlineLevel="0" collapsed="false">
      <c r="A1304" s="8"/>
      <c r="B1304" s="3"/>
      <c r="C1304" s="3"/>
      <c r="D1304" s="3"/>
      <c r="E1304" s="3"/>
      <c r="F1304" s="1"/>
      <c r="G1304" s="1"/>
      <c r="H1304" s="1"/>
      <c r="I1304" s="1"/>
      <c r="J1304" s="1"/>
    </row>
    <row r="1305" customFormat="false" ht="18.7" hidden="false" customHeight="true" outlineLevel="0" collapsed="false">
      <c r="A1305" s="8"/>
      <c r="B1305" s="3"/>
      <c r="C1305" s="3"/>
      <c r="D1305" s="3"/>
      <c r="E1305" s="3"/>
      <c r="F1305" s="1"/>
      <c r="G1305" s="1"/>
      <c r="H1305" s="1"/>
      <c r="I1305" s="1"/>
      <c r="J1305" s="1"/>
    </row>
    <row r="1306" customFormat="false" ht="18.7" hidden="false" customHeight="true" outlineLevel="0" collapsed="false">
      <c r="A1306" s="8"/>
      <c r="B1306" s="3"/>
      <c r="C1306" s="3"/>
      <c r="D1306" s="3"/>
      <c r="E1306" s="3"/>
      <c r="F1306" s="1"/>
      <c r="G1306" s="1"/>
      <c r="H1306" s="1"/>
      <c r="I1306" s="1"/>
      <c r="J1306" s="1"/>
    </row>
    <row r="1307" customFormat="false" ht="18.7" hidden="false" customHeight="true" outlineLevel="0" collapsed="false">
      <c r="A1307" s="8"/>
      <c r="B1307" s="3"/>
      <c r="C1307" s="3"/>
      <c r="D1307" s="3"/>
      <c r="E1307" s="3"/>
      <c r="F1307" s="1"/>
      <c r="G1307" s="1"/>
      <c r="H1307" s="1"/>
      <c r="I1307" s="1"/>
      <c r="J1307" s="1"/>
    </row>
    <row r="1308" customFormat="false" ht="18.7" hidden="false" customHeight="true" outlineLevel="0" collapsed="false">
      <c r="A1308" s="8"/>
      <c r="B1308" s="3"/>
      <c r="C1308" s="3"/>
      <c r="D1308" s="3"/>
      <c r="E1308" s="3"/>
      <c r="F1308" s="1"/>
      <c r="G1308" s="1"/>
      <c r="H1308" s="1"/>
      <c r="I1308" s="1"/>
      <c r="J1308" s="1"/>
    </row>
    <row r="1309" customFormat="false" ht="18.7" hidden="false" customHeight="true" outlineLevel="0" collapsed="false">
      <c r="A1309" s="8"/>
      <c r="B1309" s="3"/>
      <c r="C1309" s="3"/>
      <c r="D1309" s="3"/>
      <c r="E1309" s="3"/>
      <c r="F1309" s="1"/>
      <c r="G1309" s="1"/>
      <c r="H1309" s="1"/>
      <c r="I1309" s="1"/>
      <c r="J1309" s="1"/>
    </row>
    <row r="1310" customFormat="false" ht="18.7" hidden="false" customHeight="true" outlineLevel="0" collapsed="false">
      <c r="A1310" s="8"/>
      <c r="B1310" s="3"/>
      <c r="C1310" s="3"/>
      <c r="D1310" s="3"/>
      <c r="E1310" s="3"/>
      <c r="F1310" s="1"/>
      <c r="G1310" s="1"/>
      <c r="H1310" s="1"/>
      <c r="I1310" s="1"/>
      <c r="J1310" s="1"/>
    </row>
    <row r="1311" customFormat="false" ht="18.7" hidden="false" customHeight="true" outlineLevel="0" collapsed="false">
      <c r="A1311" s="8"/>
      <c r="B1311" s="3"/>
      <c r="C1311" s="3"/>
      <c r="D1311" s="3"/>
      <c r="E1311" s="3"/>
      <c r="F1311" s="1"/>
      <c r="G1311" s="1"/>
      <c r="H1311" s="1"/>
      <c r="I1311" s="1"/>
      <c r="J1311" s="1"/>
    </row>
    <row r="1312" customFormat="false" ht="18.7" hidden="false" customHeight="true" outlineLevel="0" collapsed="false">
      <c r="A1312" s="8"/>
      <c r="B1312" s="3"/>
      <c r="C1312" s="3"/>
      <c r="D1312" s="3"/>
      <c r="E1312" s="3"/>
      <c r="F1312" s="1"/>
      <c r="G1312" s="1"/>
      <c r="H1312" s="1"/>
      <c r="I1312" s="1"/>
      <c r="J1312" s="1"/>
    </row>
    <row r="1313" customFormat="false" ht="18.7" hidden="false" customHeight="true" outlineLevel="0" collapsed="false">
      <c r="A1313" s="8"/>
      <c r="B1313" s="3"/>
      <c r="C1313" s="3"/>
      <c r="D1313" s="3"/>
      <c r="E1313" s="3"/>
      <c r="F1313" s="1"/>
      <c r="G1313" s="1"/>
      <c r="H1313" s="1"/>
      <c r="I1313" s="1"/>
      <c r="J1313" s="1"/>
    </row>
    <row r="1314" customFormat="false" ht="18.7" hidden="false" customHeight="true" outlineLevel="0" collapsed="false">
      <c r="A1314" s="8"/>
      <c r="B1314" s="3"/>
      <c r="C1314" s="3"/>
      <c r="D1314" s="3"/>
      <c r="E1314" s="3"/>
      <c r="F1314" s="1"/>
      <c r="G1314" s="1"/>
      <c r="H1314" s="1"/>
      <c r="I1314" s="1"/>
      <c r="J1314" s="1"/>
    </row>
    <row r="1315" customFormat="false" ht="18.7" hidden="false" customHeight="true" outlineLevel="0" collapsed="false">
      <c r="A1315" s="8"/>
      <c r="B1315" s="3"/>
      <c r="C1315" s="3"/>
      <c r="D1315" s="3"/>
      <c r="E1315" s="3"/>
      <c r="F1315" s="1"/>
      <c r="G1315" s="1"/>
      <c r="H1315" s="1"/>
      <c r="I1315" s="1"/>
      <c r="J1315" s="1"/>
    </row>
    <row r="1316" customFormat="false" ht="18.7" hidden="false" customHeight="true" outlineLevel="0" collapsed="false">
      <c r="A1316" s="8"/>
      <c r="B1316" s="3"/>
      <c r="C1316" s="3"/>
      <c r="D1316" s="3"/>
      <c r="E1316" s="3"/>
      <c r="F1316" s="1"/>
      <c r="G1316" s="1"/>
      <c r="H1316" s="1"/>
      <c r="I1316" s="1"/>
      <c r="J1316" s="1"/>
    </row>
    <row r="1317" customFormat="false" ht="18.7" hidden="false" customHeight="true" outlineLevel="0" collapsed="false">
      <c r="A1317" s="8"/>
      <c r="B1317" s="3"/>
      <c r="C1317" s="3"/>
      <c r="D1317" s="3"/>
      <c r="E1317" s="3"/>
      <c r="F1317" s="1"/>
      <c r="G1317" s="1"/>
      <c r="H1317" s="1"/>
      <c r="I1317" s="1"/>
      <c r="J1317" s="1"/>
    </row>
    <row r="1318" customFormat="false" ht="18.7" hidden="false" customHeight="true" outlineLevel="0" collapsed="false">
      <c r="A1318" s="8"/>
      <c r="B1318" s="3"/>
      <c r="C1318" s="3"/>
      <c r="D1318" s="3"/>
      <c r="E1318" s="3"/>
      <c r="F1318" s="1"/>
      <c r="G1318" s="1"/>
      <c r="H1318" s="1"/>
      <c r="I1318" s="1"/>
      <c r="J1318" s="1"/>
    </row>
    <row r="1319" customFormat="false" ht="18.7" hidden="false" customHeight="true" outlineLevel="0" collapsed="false">
      <c r="A1319" s="8"/>
      <c r="B1319" s="3"/>
      <c r="C1319" s="3"/>
      <c r="D1319" s="3"/>
      <c r="E1319" s="3"/>
      <c r="F1319" s="1"/>
      <c r="G1319" s="1"/>
      <c r="H1319" s="1"/>
      <c r="I1319" s="1"/>
      <c r="J1319" s="1"/>
    </row>
    <row r="1320" customFormat="false" ht="18.7" hidden="false" customHeight="true" outlineLevel="0" collapsed="false">
      <c r="A1320" s="8"/>
      <c r="B1320" s="3"/>
      <c r="C1320" s="3"/>
      <c r="D1320" s="3"/>
      <c r="E1320" s="3"/>
      <c r="F1320" s="1"/>
      <c r="G1320" s="1"/>
      <c r="H1320" s="1"/>
      <c r="I1320" s="1"/>
      <c r="J1320" s="1"/>
    </row>
    <row r="1321" customFormat="false" ht="18.7" hidden="false" customHeight="true" outlineLevel="0" collapsed="false">
      <c r="A1321" s="8"/>
      <c r="B1321" s="3"/>
      <c r="C1321" s="3"/>
      <c r="D1321" s="3"/>
      <c r="E1321" s="3"/>
      <c r="F1321" s="1"/>
      <c r="G1321" s="1"/>
      <c r="H1321" s="1"/>
      <c r="I1321" s="1"/>
      <c r="J1321" s="1"/>
    </row>
    <row r="1322" customFormat="false" ht="18.7" hidden="false" customHeight="true" outlineLevel="0" collapsed="false">
      <c r="A1322" s="8"/>
      <c r="B1322" s="3"/>
      <c r="C1322" s="3"/>
      <c r="D1322" s="3"/>
      <c r="E1322" s="3"/>
      <c r="F1322" s="1"/>
      <c r="G1322" s="1"/>
      <c r="H1322" s="1"/>
      <c r="I1322" s="1"/>
      <c r="J1322" s="1"/>
    </row>
    <row r="1323" customFormat="false" ht="18.7" hidden="false" customHeight="true" outlineLevel="0" collapsed="false">
      <c r="A1323" s="8"/>
      <c r="B1323" s="3"/>
      <c r="C1323" s="3"/>
      <c r="D1323" s="3"/>
      <c r="E1323" s="3"/>
      <c r="F1323" s="1"/>
      <c r="G1323" s="1"/>
      <c r="H1323" s="1"/>
      <c r="I1323" s="1"/>
      <c r="J1323" s="1"/>
    </row>
    <row r="1324" customFormat="false" ht="18.7" hidden="false" customHeight="true" outlineLevel="0" collapsed="false">
      <c r="A1324" s="8"/>
      <c r="B1324" s="3"/>
      <c r="C1324" s="3"/>
      <c r="D1324" s="3"/>
      <c r="E1324" s="3"/>
      <c r="F1324" s="1"/>
      <c r="G1324" s="1"/>
      <c r="H1324" s="1"/>
      <c r="I1324" s="1"/>
      <c r="J1324" s="1"/>
    </row>
    <row r="1325" customFormat="false" ht="18.7" hidden="false" customHeight="true" outlineLevel="0" collapsed="false">
      <c r="A1325" s="8"/>
      <c r="B1325" s="3"/>
      <c r="C1325" s="3"/>
      <c r="D1325" s="3"/>
      <c r="E1325" s="3"/>
      <c r="F1325" s="1"/>
      <c r="G1325" s="1"/>
      <c r="H1325" s="1"/>
      <c r="I1325" s="1"/>
      <c r="J1325" s="1"/>
    </row>
    <row r="1326" customFormat="false" ht="18.7" hidden="false" customHeight="true" outlineLevel="0" collapsed="false">
      <c r="A1326" s="8"/>
      <c r="B1326" s="3"/>
      <c r="C1326" s="3"/>
      <c r="D1326" s="3"/>
      <c r="E1326" s="3"/>
      <c r="F1326" s="1"/>
      <c r="G1326" s="1"/>
      <c r="H1326" s="1"/>
      <c r="I1326" s="1"/>
      <c r="J1326" s="1"/>
    </row>
    <row r="1327" customFormat="false" ht="18.7" hidden="false" customHeight="true" outlineLevel="0" collapsed="false">
      <c r="A1327" s="8"/>
      <c r="B1327" s="3"/>
      <c r="C1327" s="3"/>
      <c r="D1327" s="3"/>
      <c r="E1327" s="3"/>
      <c r="F1327" s="1"/>
      <c r="G1327" s="1"/>
      <c r="H1327" s="1"/>
      <c r="I1327" s="1"/>
      <c r="J1327" s="1"/>
    </row>
    <row r="1328" customFormat="false" ht="18.7" hidden="false" customHeight="true" outlineLevel="0" collapsed="false">
      <c r="A1328" s="8"/>
      <c r="B1328" s="3"/>
      <c r="C1328" s="3"/>
      <c r="D1328" s="3"/>
      <c r="E1328" s="3"/>
      <c r="F1328" s="1"/>
      <c r="G1328" s="1"/>
      <c r="H1328" s="1"/>
      <c r="I1328" s="1"/>
      <c r="J1328" s="1"/>
    </row>
    <row r="1329" customFormat="false" ht="18.7" hidden="false" customHeight="true" outlineLevel="0" collapsed="false">
      <c r="A1329" s="8"/>
      <c r="B1329" s="3"/>
      <c r="C1329" s="3"/>
      <c r="D1329" s="3"/>
      <c r="E1329" s="3"/>
      <c r="F1329" s="1"/>
      <c r="G1329" s="1"/>
      <c r="H1329" s="1"/>
      <c r="I1329" s="1"/>
      <c r="J1329" s="1"/>
    </row>
    <row r="1330" customFormat="false" ht="18.7" hidden="false" customHeight="true" outlineLevel="0" collapsed="false">
      <c r="A1330" s="8"/>
      <c r="B1330" s="3"/>
      <c r="C1330" s="3"/>
      <c r="D1330" s="3"/>
      <c r="E1330" s="3"/>
      <c r="F1330" s="1"/>
      <c r="G1330" s="1"/>
      <c r="H1330" s="1"/>
      <c r="I1330" s="1"/>
      <c r="J1330" s="1"/>
    </row>
    <row r="1331" customFormat="false" ht="18.7" hidden="false" customHeight="true" outlineLevel="0" collapsed="false">
      <c r="A1331" s="8"/>
      <c r="B1331" s="3"/>
      <c r="C1331" s="3"/>
      <c r="D1331" s="3"/>
      <c r="E1331" s="3"/>
      <c r="F1331" s="1"/>
      <c r="G1331" s="1"/>
      <c r="H1331" s="1"/>
      <c r="I1331" s="1"/>
      <c r="J1331" s="1"/>
    </row>
    <row r="1332" customFormat="false" ht="18.7" hidden="false" customHeight="true" outlineLevel="0" collapsed="false">
      <c r="A1332" s="8"/>
      <c r="B1332" s="3"/>
      <c r="C1332" s="3"/>
      <c r="D1332" s="3"/>
      <c r="E1332" s="3"/>
      <c r="F1332" s="1"/>
      <c r="G1332" s="1"/>
      <c r="H1332" s="1"/>
      <c r="I1332" s="1"/>
      <c r="J1332" s="1"/>
    </row>
    <row r="1333" customFormat="false" ht="18.7" hidden="false" customHeight="true" outlineLevel="0" collapsed="false">
      <c r="A1333" s="8"/>
      <c r="B1333" s="3"/>
      <c r="C1333" s="3"/>
      <c r="D1333" s="3"/>
      <c r="E1333" s="3"/>
      <c r="F1333" s="1"/>
      <c r="G1333" s="1"/>
      <c r="H1333" s="1"/>
      <c r="I1333" s="1"/>
      <c r="J1333" s="1"/>
    </row>
    <row r="1334" customFormat="false" ht="18.7" hidden="false" customHeight="true" outlineLevel="0" collapsed="false">
      <c r="A1334" s="8"/>
      <c r="B1334" s="3"/>
      <c r="C1334" s="3"/>
      <c r="D1334" s="3"/>
      <c r="E1334" s="3"/>
      <c r="F1334" s="1"/>
      <c r="G1334" s="1"/>
      <c r="H1334" s="1"/>
      <c r="I1334" s="1"/>
      <c r="J1334" s="1"/>
    </row>
    <row r="1335" customFormat="false" ht="18.7" hidden="false" customHeight="true" outlineLevel="0" collapsed="false">
      <c r="A1335" s="8"/>
      <c r="B1335" s="3"/>
      <c r="C1335" s="3"/>
      <c r="D1335" s="3"/>
      <c r="E1335" s="3"/>
      <c r="F1335" s="1"/>
      <c r="G1335" s="1"/>
      <c r="H1335" s="1"/>
      <c r="I1335" s="1"/>
      <c r="J1335" s="1"/>
    </row>
    <row r="1336" customFormat="false" ht="18.7" hidden="false" customHeight="true" outlineLevel="0" collapsed="false">
      <c r="A1336" s="8"/>
      <c r="B1336" s="3"/>
      <c r="C1336" s="3"/>
      <c r="D1336" s="3"/>
      <c r="E1336" s="3"/>
      <c r="F1336" s="1"/>
      <c r="G1336" s="1"/>
      <c r="H1336" s="1"/>
      <c r="I1336" s="1"/>
      <c r="J1336" s="1"/>
    </row>
    <row r="1337" customFormat="false" ht="18.7" hidden="false" customHeight="true" outlineLevel="0" collapsed="false">
      <c r="A1337" s="8"/>
      <c r="B1337" s="3"/>
      <c r="C1337" s="3"/>
      <c r="D1337" s="3"/>
      <c r="E1337" s="3"/>
      <c r="F1337" s="1"/>
      <c r="G1337" s="1"/>
      <c r="H1337" s="1"/>
      <c r="I1337" s="1"/>
      <c r="J1337" s="1"/>
    </row>
    <row r="1338" customFormat="false" ht="18.7" hidden="false" customHeight="true" outlineLevel="0" collapsed="false">
      <c r="A1338" s="8"/>
      <c r="B1338" s="3"/>
      <c r="C1338" s="3"/>
      <c r="D1338" s="3"/>
      <c r="E1338" s="3"/>
      <c r="F1338" s="1"/>
      <c r="G1338" s="1"/>
      <c r="H1338" s="1"/>
      <c r="I1338" s="1"/>
      <c r="J1338" s="1"/>
    </row>
    <row r="1339" customFormat="false" ht="18.7" hidden="false" customHeight="true" outlineLevel="0" collapsed="false">
      <c r="A1339" s="8"/>
      <c r="B1339" s="3"/>
      <c r="C1339" s="3"/>
      <c r="D1339" s="3"/>
      <c r="E1339" s="3"/>
      <c r="F1339" s="1"/>
      <c r="G1339" s="1"/>
      <c r="H1339" s="1"/>
      <c r="I1339" s="1"/>
      <c r="J1339" s="1"/>
    </row>
    <row r="1340" customFormat="false" ht="18.7" hidden="false" customHeight="true" outlineLevel="0" collapsed="false">
      <c r="A1340" s="8"/>
      <c r="B1340" s="3"/>
      <c r="C1340" s="3"/>
      <c r="D1340" s="3"/>
      <c r="E1340" s="3"/>
      <c r="F1340" s="1"/>
      <c r="G1340" s="1"/>
      <c r="H1340" s="1"/>
      <c r="I1340" s="1"/>
      <c r="J1340" s="1"/>
    </row>
    <row r="1341" customFormat="false" ht="18.7" hidden="false" customHeight="true" outlineLevel="0" collapsed="false">
      <c r="A1341" s="8"/>
      <c r="B1341" s="3"/>
      <c r="C1341" s="3"/>
      <c r="D1341" s="3"/>
      <c r="E1341" s="3"/>
      <c r="F1341" s="1"/>
      <c r="G1341" s="1"/>
      <c r="H1341" s="1"/>
      <c r="I1341" s="1"/>
      <c r="J1341" s="1"/>
    </row>
    <row r="1342" customFormat="false" ht="18.7" hidden="false" customHeight="true" outlineLevel="0" collapsed="false">
      <c r="A1342" s="8"/>
      <c r="B1342" s="3"/>
      <c r="C1342" s="3"/>
      <c r="D1342" s="3"/>
      <c r="E1342" s="3"/>
      <c r="F1342" s="1"/>
      <c r="G1342" s="1"/>
      <c r="H1342" s="1"/>
      <c r="I1342" s="1"/>
      <c r="J1342" s="1"/>
    </row>
    <row r="1343" customFormat="false" ht="18.7" hidden="false" customHeight="true" outlineLevel="0" collapsed="false">
      <c r="A1343" s="8"/>
      <c r="B1343" s="3"/>
      <c r="C1343" s="3"/>
      <c r="D1343" s="3"/>
      <c r="E1343" s="3"/>
      <c r="F1343" s="1"/>
      <c r="G1343" s="1"/>
      <c r="H1343" s="1"/>
      <c r="I1343" s="1"/>
      <c r="J1343" s="1"/>
    </row>
    <row r="1344" customFormat="false" ht="18.7" hidden="false" customHeight="true" outlineLevel="0" collapsed="false">
      <c r="A1344" s="8"/>
      <c r="B1344" s="3"/>
      <c r="C1344" s="3"/>
      <c r="D1344" s="3"/>
      <c r="E1344" s="3"/>
      <c r="F1344" s="1"/>
      <c r="G1344" s="1"/>
      <c r="H1344" s="1"/>
      <c r="I1344" s="1"/>
      <c r="J1344" s="1"/>
    </row>
    <row r="1345" customFormat="false" ht="18.7" hidden="false" customHeight="true" outlineLevel="0" collapsed="false">
      <c r="A1345" s="8"/>
      <c r="B1345" s="3"/>
      <c r="C1345" s="3"/>
      <c r="D1345" s="3"/>
      <c r="E1345" s="3"/>
      <c r="F1345" s="1"/>
      <c r="G1345" s="1"/>
      <c r="H1345" s="1"/>
      <c r="I1345" s="1"/>
      <c r="J1345" s="1"/>
    </row>
    <row r="1346" customFormat="false" ht="18.7" hidden="false" customHeight="true" outlineLevel="0" collapsed="false">
      <c r="A1346" s="8"/>
      <c r="B1346" s="3"/>
      <c r="C1346" s="3"/>
      <c r="D1346" s="3"/>
      <c r="E1346" s="3"/>
      <c r="F1346" s="1"/>
      <c r="G1346" s="1"/>
      <c r="H1346" s="1"/>
      <c r="I1346" s="1"/>
      <c r="J1346" s="1"/>
    </row>
    <row r="1347" customFormat="false" ht="18.7" hidden="false" customHeight="true" outlineLevel="0" collapsed="false">
      <c r="A1347" s="8"/>
      <c r="B1347" s="3"/>
      <c r="C1347" s="3"/>
      <c r="D1347" s="3"/>
      <c r="E1347" s="3"/>
      <c r="F1347" s="1"/>
      <c r="G1347" s="1"/>
      <c r="H1347" s="1"/>
      <c r="I1347" s="1"/>
      <c r="J1347" s="1"/>
    </row>
    <row r="1348" customFormat="false" ht="18.7" hidden="false" customHeight="true" outlineLevel="0" collapsed="false">
      <c r="A1348" s="8"/>
      <c r="B1348" s="3"/>
      <c r="C1348" s="3"/>
      <c r="D1348" s="3"/>
      <c r="E1348" s="3"/>
      <c r="F1348" s="1"/>
      <c r="G1348" s="1"/>
      <c r="H1348" s="1"/>
      <c r="I1348" s="1"/>
      <c r="J1348" s="1"/>
    </row>
    <row r="1349" customFormat="false" ht="18.7" hidden="false" customHeight="true" outlineLevel="0" collapsed="false">
      <c r="A1349" s="8"/>
      <c r="B1349" s="3"/>
      <c r="C1349" s="3"/>
      <c r="D1349" s="3"/>
      <c r="E1349" s="3"/>
      <c r="F1349" s="1"/>
      <c r="G1349" s="1"/>
      <c r="H1349" s="1"/>
      <c r="I1349" s="1"/>
      <c r="J1349" s="1"/>
    </row>
    <row r="1350" customFormat="false" ht="18.7" hidden="false" customHeight="true" outlineLevel="0" collapsed="false">
      <c r="A1350" s="8"/>
      <c r="B1350" s="3"/>
      <c r="C1350" s="3"/>
      <c r="D1350" s="3"/>
      <c r="E1350" s="3"/>
      <c r="F1350" s="1"/>
      <c r="G1350" s="1"/>
      <c r="H1350" s="1"/>
      <c r="I1350" s="1"/>
      <c r="J1350" s="1"/>
    </row>
    <row r="1351" customFormat="false" ht="18.7" hidden="false" customHeight="true" outlineLevel="0" collapsed="false">
      <c r="A1351" s="8"/>
      <c r="B1351" s="3"/>
      <c r="C1351" s="3"/>
      <c r="D1351" s="3"/>
      <c r="E1351" s="3"/>
      <c r="F1351" s="1"/>
      <c r="G1351" s="1"/>
      <c r="H1351" s="1"/>
      <c r="I1351" s="1"/>
      <c r="J1351" s="1"/>
    </row>
    <row r="1352" customFormat="false" ht="18.7" hidden="false" customHeight="true" outlineLevel="0" collapsed="false">
      <c r="A1352" s="8"/>
      <c r="B1352" s="3"/>
      <c r="C1352" s="3"/>
      <c r="D1352" s="3"/>
      <c r="E1352" s="3"/>
      <c r="F1352" s="1"/>
      <c r="G1352" s="1"/>
      <c r="H1352" s="1"/>
      <c r="I1352" s="1"/>
      <c r="J1352" s="1"/>
    </row>
    <row r="1353" customFormat="false" ht="18.7" hidden="false" customHeight="true" outlineLevel="0" collapsed="false">
      <c r="A1353" s="8"/>
      <c r="B1353" s="3"/>
      <c r="C1353" s="3"/>
      <c r="D1353" s="3"/>
      <c r="E1353" s="3"/>
      <c r="F1353" s="1"/>
      <c r="G1353" s="1"/>
      <c r="H1353" s="1"/>
      <c r="I1353" s="1"/>
      <c r="J1353" s="1"/>
    </row>
    <row r="1354" customFormat="false" ht="18.7" hidden="false" customHeight="true" outlineLevel="0" collapsed="false">
      <c r="A1354" s="8"/>
      <c r="B1354" s="3"/>
      <c r="C1354" s="3"/>
      <c r="D1354" s="3"/>
      <c r="E1354" s="3"/>
      <c r="F1354" s="1"/>
      <c r="G1354" s="1"/>
      <c r="H1354" s="1"/>
      <c r="I1354" s="1"/>
      <c r="J1354" s="1"/>
    </row>
    <row r="1355" customFormat="false" ht="18.7" hidden="false" customHeight="true" outlineLevel="0" collapsed="false">
      <c r="A1355" s="8"/>
      <c r="B1355" s="3"/>
      <c r="C1355" s="3"/>
      <c r="D1355" s="3"/>
      <c r="E1355" s="3"/>
      <c r="F1355" s="1"/>
      <c r="G1355" s="1"/>
      <c r="H1355" s="1"/>
      <c r="I1355" s="1"/>
      <c r="J1355" s="1"/>
    </row>
    <row r="1356" customFormat="false" ht="18.7" hidden="false" customHeight="true" outlineLevel="0" collapsed="false">
      <c r="A1356" s="8"/>
      <c r="B1356" s="3"/>
      <c r="C1356" s="3"/>
      <c r="D1356" s="3"/>
      <c r="E1356" s="3"/>
      <c r="F1356" s="1"/>
      <c r="G1356" s="1"/>
      <c r="H1356" s="1"/>
      <c r="I1356" s="1"/>
      <c r="J1356" s="1"/>
    </row>
    <row r="1357" customFormat="false" ht="18.7" hidden="false" customHeight="true" outlineLevel="0" collapsed="false">
      <c r="A1357" s="8"/>
      <c r="B1357" s="3"/>
      <c r="C1357" s="3"/>
      <c r="D1357" s="3"/>
      <c r="E1357" s="3"/>
      <c r="F1357" s="1"/>
      <c r="G1357" s="1"/>
      <c r="H1357" s="1"/>
      <c r="I1357" s="1"/>
      <c r="J1357" s="1"/>
    </row>
    <row r="1358" customFormat="false" ht="18.7" hidden="false" customHeight="true" outlineLevel="0" collapsed="false">
      <c r="A1358" s="8"/>
      <c r="B1358" s="3"/>
      <c r="C1358" s="3"/>
      <c r="D1358" s="3"/>
      <c r="E1358" s="3"/>
      <c r="F1358" s="1"/>
      <c r="G1358" s="1"/>
      <c r="H1358" s="1"/>
      <c r="I1358" s="1"/>
      <c r="J1358" s="1"/>
    </row>
    <row r="1359" customFormat="false" ht="18.7" hidden="false" customHeight="true" outlineLevel="0" collapsed="false">
      <c r="A1359" s="8"/>
      <c r="B1359" s="3"/>
      <c r="C1359" s="3"/>
      <c r="D1359" s="3"/>
      <c r="E1359" s="3"/>
      <c r="F1359" s="1"/>
      <c r="G1359" s="1"/>
      <c r="H1359" s="1"/>
      <c r="I1359" s="1"/>
      <c r="J1359" s="1"/>
    </row>
    <row r="1360" customFormat="false" ht="18.7" hidden="false" customHeight="true" outlineLevel="0" collapsed="false">
      <c r="A1360" s="8"/>
      <c r="B1360" s="3"/>
      <c r="C1360" s="3"/>
      <c r="D1360" s="3"/>
      <c r="E1360" s="3"/>
      <c r="F1360" s="1"/>
      <c r="G1360" s="1"/>
      <c r="H1360" s="1"/>
      <c r="I1360" s="1"/>
      <c r="J1360" s="1"/>
    </row>
    <row r="1361" customFormat="false" ht="18.7" hidden="false" customHeight="true" outlineLevel="0" collapsed="false">
      <c r="A1361" s="8"/>
      <c r="B1361" s="3"/>
      <c r="C1361" s="3"/>
      <c r="D1361" s="3"/>
      <c r="E1361" s="3"/>
      <c r="F1361" s="1"/>
      <c r="G1361" s="1"/>
      <c r="H1361" s="1"/>
      <c r="I1361" s="1"/>
      <c r="J1361" s="1"/>
    </row>
    <row r="1362" customFormat="false" ht="18.7" hidden="false" customHeight="true" outlineLevel="0" collapsed="false">
      <c r="A1362" s="8"/>
      <c r="B1362" s="3"/>
      <c r="C1362" s="3"/>
      <c r="D1362" s="3"/>
      <c r="E1362" s="3"/>
      <c r="F1362" s="1"/>
      <c r="G1362" s="1"/>
      <c r="H1362" s="1"/>
      <c r="I1362" s="1"/>
      <c r="J1362" s="1"/>
    </row>
    <row r="1363" customFormat="false" ht="18.7" hidden="false" customHeight="true" outlineLevel="0" collapsed="false">
      <c r="A1363" s="8"/>
      <c r="B1363" s="3"/>
      <c r="C1363" s="3"/>
      <c r="D1363" s="3"/>
      <c r="E1363" s="3"/>
      <c r="F1363" s="1"/>
      <c r="G1363" s="1"/>
      <c r="H1363" s="1"/>
      <c r="I1363" s="1"/>
      <c r="J1363" s="1"/>
    </row>
    <row r="1364" customFormat="false" ht="18.7" hidden="false" customHeight="true" outlineLevel="0" collapsed="false">
      <c r="A1364" s="8"/>
      <c r="B1364" s="3"/>
      <c r="C1364" s="3"/>
      <c r="D1364" s="3"/>
      <c r="E1364" s="3"/>
      <c r="F1364" s="1"/>
      <c r="G1364" s="1"/>
      <c r="H1364" s="1"/>
      <c r="I1364" s="1"/>
      <c r="J1364" s="1"/>
    </row>
    <row r="1365" customFormat="false" ht="18.7" hidden="false" customHeight="true" outlineLevel="0" collapsed="false">
      <c r="A1365" s="8"/>
      <c r="B1365" s="3"/>
      <c r="C1365" s="3"/>
      <c r="D1365" s="3"/>
      <c r="E1365" s="3"/>
      <c r="F1365" s="1"/>
      <c r="G1365" s="1"/>
      <c r="H1365" s="1"/>
      <c r="I1365" s="1"/>
      <c r="J1365" s="1"/>
    </row>
    <row r="1366" customFormat="false" ht="18.7" hidden="false" customHeight="true" outlineLevel="0" collapsed="false">
      <c r="A1366" s="8"/>
      <c r="B1366" s="3"/>
      <c r="C1366" s="3"/>
      <c r="D1366" s="3"/>
      <c r="E1366" s="3"/>
      <c r="F1366" s="1"/>
      <c r="G1366" s="1"/>
      <c r="H1366" s="1"/>
      <c r="I1366" s="1"/>
      <c r="J1366" s="1"/>
    </row>
    <row r="1367" customFormat="false" ht="18.7" hidden="false" customHeight="true" outlineLevel="0" collapsed="false">
      <c r="A1367" s="8"/>
      <c r="B1367" s="3"/>
      <c r="C1367" s="3"/>
      <c r="D1367" s="3"/>
      <c r="E1367" s="3"/>
      <c r="F1367" s="1"/>
      <c r="G1367" s="1"/>
      <c r="H1367" s="1"/>
      <c r="I1367" s="1"/>
      <c r="J1367" s="1"/>
    </row>
    <row r="1368" customFormat="false" ht="18.7" hidden="false" customHeight="true" outlineLevel="0" collapsed="false">
      <c r="A1368" s="8"/>
      <c r="B1368" s="3"/>
      <c r="C1368" s="3"/>
      <c r="D1368" s="3"/>
      <c r="E1368" s="3"/>
      <c r="F1368" s="1"/>
      <c r="G1368" s="1"/>
      <c r="H1368" s="1"/>
      <c r="I1368" s="1"/>
      <c r="J1368" s="1"/>
    </row>
    <row r="1369" customFormat="false" ht="18.7" hidden="false" customHeight="true" outlineLevel="0" collapsed="false">
      <c r="A1369" s="8"/>
      <c r="B1369" s="3"/>
      <c r="C1369" s="3"/>
      <c r="D1369" s="3"/>
      <c r="E1369" s="3"/>
      <c r="F1369" s="1"/>
      <c r="G1369" s="1"/>
      <c r="H1369" s="1"/>
      <c r="I1369" s="1"/>
      <c r="J1369" s="1"/>
    </row>
    <row r="1370" customFormat="false" ht="18.7" hidden="false" customHeight="true" outlineLevel="0" collapsed="false">
      <c r="A1370" s="8"/>
      <c r="B1370" s="3"/>
      <c r="C1370" s="3"/>
      <c r="D1370" s="3"/>
      <c r="E1370" s="3"/>
      <c r="F1370" s="1"/>
      <c r="G1370" s="1"/>
      <c r="H1370" s="1"/>
      <c r="I1370" s="1"/>
      <c r="J1370" s="1"/>
    </row>
    <row r="1371" customFormat="false" ht="18.7" hidden="false" customHeight="true" outlineLevel="0" collapsed="false">
      <c r="A1371" s="8"/>
      <c r="B1371" s="3"/>
      <c r="C1371" s="3"/>
      <c r="D1371" s="3"/>
      <c r="E1371" s="3"/>
      <c r="F1371" s="1"/>
      <c r="G1371" s="1"/>
      <c r="H1371" s="1"/>
      <c r="I1371" s="1"/>
      <c r="J1371" s="1"/>
    </row>
    <row r="1372" customFormat="false" ht="18.7" hidden="false" customHeight="true" outlineLevel="0" collapsed="false">
      <c r="A1372" s="8"/>
      <c r="B1372" s="3"/>
      <c r="C1372" s="3"/>
      <c r="D1372" s="3"/>
      <c r="E1372" s="3"/>
      <c r="F1372" s="1"/>
      <c r="G1372" s="1"/>
      <c r="H1372" s="1"/>
      <c r="I1372" s="1"/>
      <c r="J1372" s="1"/>
    </row>
    <row r="1373" customFormat="false" ht="18.7" hidden="false" customHeight="true" outlineLevel="0" collapsed="false">
      <c r="A1373" s="8"/>
      <c r="B1373" s="3"/>
      <c r="C1373" s="3"/>
      <c r="D1373" s="3"/>
      <c r="E1373" s="3"/>
      <c r="F1373" s="1"/>
      <c r="G1373" s="1"/>
      <c r="H1373" s="1"/>
      <c r="I1373" s="1"/>
      <c r="J1373" s="1"/>
    </row>
    <row r="1374" customFormat="false" ht="18.7" hidden="false" customHeight="true" outlineLevel="0" collapsed="false">
      <c r="A1374" s="8"/>
      <c r="B1374" s="3"/>
      <c r="C1374" s="3"/>
      <c r="D1374" s="3"/>
      <c r="E1374" s="3"/>
      <c r="F1374" s="1"/>
      <c r="G1374" s="1"/>
      <c r="H1374" s="1"/>
      <c r="I1374" s="1"/>
      <c r="J1374" s="1"/>
    </row>
    <row r="1375" customFormat="false" ht="18.7" hidden="false" customHeight="true" outlineLevel="0" collapsed="false">
      <c r="A1375" s="8"/>
      <c r="B1375" s="3"/>
      <c r="C1375" s="3"/>
      <c r="D1375" s="3"/>
      <c r="E1375" s="3"/>
      <c r="F1375" s="1"/>
      <c r="G1375" s="1"/>
      <c r="H1375" s="1"/>
      <c r="I1375" s="1"/>
      <c r="J1375" s="1"/>
    </row>
    <row r="1376" customFormat="false" ht="18.7" hidden="false" customHeight="true" outlineLevel="0" collapsed="false">
      <c r="A1376" s="8"/>
      <c r="B1376" s="3"/>
      <c r="C1376" s="3"/>
      <c r="D1376" s="3"/>
      <c r="E1376" s="3"/>
      <c r="F1376" s="1"/>
      <c r="G1376" s="1"/>
      <c r="H1376" s="1"/>
      <c r="I1376" s="1"/>
      <c r="J1376" s="1"/>
    </row>
    <row r="1377" customFormat="false" ht="18.7" hidden="false" customHeight="true" outlineLevel="0" collapsed="false">
      <c r="A1377" s="8"/>
      <c r="B1377" s="3"/>
      <c r="C1377" s="3"/>
      <c r="D1377" s="3"/>
      <c r="E1377" s="3"/>
      <c r="F1377" s="1"/>
      <c r="G1377" s="1"/>
      <c r="H1377" s="1"/>
      <c r="I1377" s="1"/>
      <c r="J1377" s="1"/>
    </row>
    <row r="1378" customFormat="false" ht="18.7" hidden="false" customHeight="true" outlineLevel="0" collapsed="false">
      <c r="A1378" s="8"/>
      <c r="B1378" s="3"/>
      <c r="C1378" s="3"/>
      <c r="D1378" s="3"/>
      <c r="E1378" s="3"/>
      <c r="F1378" s="1"/>
      <c r="G1378" s="1"/>
      <c r="H1378" s="1"/>
      <c r="I1378" s="1"/>
      <c r="J1378" s="1"/>
    </row>
    <row r="1379" customFormat="false" ht="18.7" hidden="false" customHeight="true" outlineLevel="0" collapsed="false">
      <c r="A1379" s="8"/>
      <c r="B1379" s="3"/>
      <c r="C1379" s="3"/>
      <c r="D1379" s="3"/>
      <c r="E1379" s="3"/>
      <c r="F1379" s="1"/>
      <c r="G1379" s="1"/>
      <c r="H1379" s="1"/>
      <c r="I1379" s="1"/>
      <c r="J1379" s="1"/>
    </row>
    <row r="1380" customFormat="false" ht="18.7" hidden="false" customHeight="true" outlineLevel="0" collapsed="false">
      <c r="A1380" s="8"/>
      <c r="B1380" s="3"/>
      <c r="C1380" s="3"/>
      <c r="D1380" s="3"/>
      <c r="E1380" s="3"/>
      <c r="F1380" s="1"/>
      <c r="G1380" s="1"/>
      <c r="H1380" s="1"/>
      <c r="I1380" s="1"/>
      <c r="J1380" s="1"/>
    </row>
    <row r="1381" customFormat="false" ht="18.7" hidden="false" customHeight="true" outlineLevel="0" collapsed="false">
      <c r="A1381" s="8"/>
      <c r="B1381" s="3"/>
      <c r="C1381" s="3"/>
      <c r="D1381" s="3"/>
      <c r="E1381" s="3"/>
      <c r="F1381" s="1"/>
      <c r="G1381" s="1"/>
      <c r="H1381" s="1"/>
      <c r="I1381" s="1"/>
      <c r="J1381" s="1"/>
    </row>
    <row r="1382" customFormat="false" ht="18.7" hidden="false" customHeight="true" outlineLevel="0" collapsed="false">
      <c r="A1382" s="8"/>
      <c r="B1382" s="3"/>
      <c r="C1382" s="3"/>
      <c r="D1382" s="3"/>
      <c r="E1382" s="3"/>
      <c r="F1382" s="1"/>
      <c r="G1382" s="1"/>
      <c r="H1382" s="1"/>
      <c r="I1382" s="1"/>
      <c r="J1382" s="1"/>
    </row>
    <row r="1383" customFormat="false" ht="18.7" hidden="false" customHeight="true" outlineLevel="0" collapsed="false">
      <c r="A1383" s="8"/>
      <c r="B1383" s="3"/>
      <c r="C1383" s="3"/>
      <c r="D1383" s="3"/>
      <c r="E1383" s="3"/>
      <c r="F1383" s="1"/>
      <c r="G1383" s="1"/>
      <c r="H1383" s="1"/>
      <c r="I1383" s="1"/>
      <c r="J1383" s="1"/>
    </row>
    <row r="1384" customFormat="false" ht="18.7" hidden="false" customHeight="true" outlineLevel="0" collapsed="false">
      <c r="A1384" s="8"/>
      <c r="B1384" s="3"/>
      <c r="C1384" s="3"/>
      <c r="D1384" s="3"/>
      <c r="E1384" s="3"/>
      <c r="F1384" s="1"/>
      <c r="G1384" s="1"/>
      <c r="H1384" s="1"/>
      <c r="I1384" s="1"/>
      <c r="J1384" s="1"/>
    </row>
    <row r="1385" customFormat="false" ht="18.7" hidden="false" customHeight="true" outlineLevel="0" collapsed="false">
      <c r="A1385" s="8"/>
      <c r="B1385" s="3"/>
      <c r="C1385" s="3"/>
      <c r="D1385" s="3"/>
      <c r="E1385" s="3"/>
      <c r="F1385" s="1"/>
      <c r="G1385" s="1"/>
      <c r="H1385" s="1"/>
      <c r="I1385" s="1"/>
      <c r="J1385" s="1"/>
    </row>
    <row r="1386" customFormat="false" ht="18.7" hidden="false" customHeight="true" outlineLevel="0" collapsed="false">
      <c r="A1386" s="8"/>
      <c r="B1386" s="3"/>
      <c r="C1386" s="3"/>
      <c r="D1386" s="3"/>
      <c r="E1386" s="3"/>
      <c r="F1386" s="1"/>
      <c r="G1386" s="1"/>
      <c r="H1386" s="1"/>
      <c r="I1386" s="1"/>
      <c r="J1386" s="1"/>
    </row>
    <row r="1387" customFormat="false" ht="18.7" hidden="false" customHeight="true" outlineLevel="0" collapsed="false">
      <c r="A1387" s="8"/>
      <c r="B1387" s="3"/>
      <c r="C1387" s="3"/>
      <c r="D1387" s="3"/>
      <c r="E1387" s="3"/>
      <c r="F1387" s="1"/>
      <c r="G1387" s="1"/>
      <c r="H1387" s="1"/>
      <c r="I1387" s="1"/>
      <c r="J1387" s="1"/>
    </row>
    <row r="1388" customFormat="false" ht="18.7" hidden="false" customHeight="true" outlineLevel="0" collapsed="false">
      <c r="A1388" s="8"/>
      <c r="B1388" s="3"/>
      <c r="C1388" s="3"/>
      <c r="D1388" s="3"/>
      <c r="E1388" s="3"/>
      <c r="F1388" s="1"/>
      <c r="G1388" s="1"/>
      <c r="H1388" s="1"/>
      <c r="I1388" s="1"/>
      <c r="J1388" s="1"/>
    </row>
    <row r="1389" customFormat="false" ht="18.7" hidden="false" customHeight="true" outlineLevel="0" collapsed="false">
      <c r="A1389" s="8"/>
      <c r="B1389" s="3"/>
      <c r="C1389" s="3"/>
      <c r="D1389" s="3"/>
      <c r="E1389" s="3"/>
      <c r="F1389" s="1"/>
      <c r="G1389" s="1"/>
      <c r="H1389" s="1"/>
      <c r="I1389" s="1"/>
      <c r="J1389" s="1"/>
    </row>
    <row r="1390" customFormat="false" ht="18.7" hidden="false" customHeight="true" outlineLevel="0" collapsed="false">
      <c r="A1390" s="8"/>
      <c r="B1390" s="3"/>
      <c r="C1390" s="3"/>
      <c r="D1390" s="3"/>
      <c r="E1390" s="3"/>
      <c r="F1390" s="1"/>
      <c r="G1390" s="1"/>
      <c r="H1390" s="1"/>
      <c r="I1390" s="1"/>
      <c r="J1390" s="1"/>
    </row>
    <row r="1391" customFormat="false" ht="18.7" hidden="false" customHeight="true" outlineLevel="0" collapsed="false">
      <c r="A1391" s="8"/>
      <c r="B1391" s="3"/>
      <c r="C1391" s="3"/>
      <c r="D1391" s="3"/>
      <c r="E1391" s="3"/>
      <c r="F1391" s="1"/>
      <c r="G1391" s="1"/>
      <c r="H1391" s="1"/>
      <c r="I1391" s="1"/>
      <c r="J1391" s="1"/>
    </row>
    <row r="1392" customFormat="false" ht="18.7" hidden="false" customHeight="true" outlineLevel="0" collapsed="false">
      <c r="A1392" s="8"/>
      <c r="B1392" s="3"/>
      <c r="C1392" s="3"/>
      <c r="D1392" s="3"/>
      <c r="E1392" s="3"/>
      <c r="F1392" s="1"/>
      <c r="G1392" s="1"/>
      <c r="H1392" s="1"/>
      <c r="I1392" s="1"/>
      <c r="J1392" s="1"/>
    </row>
    <row r="1393" customFormat="false" ht="18.7" hidden="false" customHeight="true" outlineLevel="0" collapsed="false">
      <c r="A1393" s="8"/>
      <c r="B1393" s="3"/>
      <c r="C1393" s="3"/>
      <c r="D1393" s="3"/>
      <c r="E1393" s="3"/>
      <c r="F1393" s="1"/>
      <c r="G1393" s="1"/>
      <c r="H1393" s="1"/>
      <c r="I1393" s="1"/>
      <c r="J1393" s="1"/>
    </row>
    <row r="1394" customFormat="false" ht="18.7" hidden="false" customHeight="true" outlineLevel="0" collapsed="false">
      <c r="A1394" s="8"/>
      <c r="B1394" s="3"/>
      <c r="C1394" s="3"/>
      <c r="D1394" s="3"/>
      <c r="E1394" s="3"/>
      <c r="F1394" s="1"/>
      <c r="G1394" s="1"/>
      <c r="H1394" s="1"/>
      <c r="I1394" s="1"/>
      <c r="J1394" s="1"/>
    </row>
    <row r="1395" customFormat="false" ht="18.7" hidden="false" customHeight="true" outlineLevel="0" collapsed="false">
      <c r="A1395" s="8"/>
      <c r="B1395" s="3"/>
      <c r="C1395" s="3"/>
      <c r="D1395" s="3"/>
      <c r="E1395" s="3"/>
      <c r="F1395" s="1"/>
      <c r="G1395" s="1"/>
      <c r="H1395" s="1"/>
      <c r="I1395" s="1"/>
      <c r="J1395" s="1"/>
    </row>
    <row r="1396" customFormat="false" ht="18.7" hidden="false" customHeight="true" outlineLevel="0" collapsed="false">
      <c r="A1396" s="8"/>
      <c r="B1396" s="3"/>
      <c r="C1396" s="3"/>
      <c r="D1396" s="3"/>
      <c r="E1396" s="3"/>
      <c r="F1396" s="1"/>
      <c r="G1396" s="1"/>
      <c r="H1396" s="1"/>
      <c r="I1396" s="1"/>
      <c r="J1396" s="1"/>
    </row>
    <row r="1397" customFormat="false" ht="18.7" hidden="false" customHeight="true" outlineLevel="0" collapsed="false">
      <c r="A1397" s="8"/>
      <c r="B1397" s="3"/>
      <c r="C1397" s="3"/>
      <c r="D1397" s="3"/>
      <c r="E1397" s="3"/>
      <c r="F1397" s="1"/>
      <c r="G1397" s="1"/>
      <c r="H1397" s="1"/>
      <c r="I1397" s="1"/>
      <c r="J1397" s="1"/>
    </row>
    <row r="1398" customFormat="false" ht="18.7" hidden="false" customHeight="true" outlineLevel="0" collapsed="false">
      <c r="A1398" s="8"/>
      <c r="B1398" s="3"/>
      <c r="C1398" s="3"/>
      <c r="D1398" s="3"/>
      <c r="E1398" s="3"/>
      <c r="F1398" s="1"/>
      <c r="G1398" s="1"/>
      <c r="H1398" s="1"/>
      <c r="I1398" s="1"/>
      <c r="J1398" s="1"/>
    </row>
    <row r="1399" customFormat="false" ht="18.7" hidden="false" customHeight="true" outlineLevel="0" collapsed="false">
      <c r="A1399" s="8"/>
      <c r="B1399" s="3"/>
      <c r="C1399" s="3"/>
      <c r="D1399" s="3"/>
      <c r="E1399" s="3"/>
      <c r="F1399" s="1"/>
      <c r="G1399" s="1"/>
      <c r="H1399" s="1"/>
      <c r="I1399" s="1"/>
      <c r="J1399" s="1"/>
    </row>
    <row r="1400" customFormat="false" ht="18.7" hidden="false" customHeight="true" outlineLevel="0" collapsed="false">
      <c r="A1400" s="8"/>
      <c r="B1400" s="3"/>
      <c r="C1400" s="3"/>
      <c r="D1400" s="3"/>
      <c r="E1400" s="3"/>
      <c r="F1400" s="1"/>
      <c r="G1400" s="1"/>
      <c r="H1400" s="1"/>
      <c r="I1400" s="1"/>
      <c r="J1400" s="1"/>
    </row>
    <row r="1401" customFormat="false" ht="18.7" hidden="false" customHeight="true" outlineLevel="0" collapsed="false">
      <c r="A1401" s="8"/>
      <c r="B1401" s="3"/>
      <c r="C1401" s="3"/>
      <c r="D1401" s="3"/>
      <c r="E1401" s="3"/>
      <c r="F1401" s="1"/>
      <c r="G1401" s="1"/>
      <c r="H1401" s="1"/>
      <c r="I1401" s="1"/>
      <c r="J1401" s="1"/>
    </row>
    <row r="1402" customFormat="false" ht="18.7" hidden="false" customHeight="true" outlineLevel="0" collapsed="false">
      <c r="A1402" s="8"/>
      <c r="B1402" s="3"/>
      <c r="C1402" s="3"/>
      <c r="D1402" s="3"/>
      <c r="E1402" s="3"/>
      <c r="F1402" s="1"/>
      <c r="G1402" s="1"/>
      <c r="H1402" s="1"/>
      <c r="I1402" s="1"/>
      <c r="J1402" s="1"/>
    </row>
    <row r="1403" customFormat="false" ht="18.7" hidden="false" customHeight="true" outlineLevel="0" collapsed="false">
      <c r="A1403" s="8"/>
      <c r="B1403" s="3"/>
      <c r="C1403" s="3"/>
      <c r="D1403" s="3"/>
      <c r="E1403" s="3"/>
      <c r="F1403" s="1"/>
      <c r="G1403" s="1"/>
      <c r="H1403" s="1"/>
      <c r="I1403" s="1"/>
      <c r="J1403" s="1"/>
    </row>
    <row r="1404" customFormat="false" ht="18.7" hidden="false" customHeight="true" outlineLevel="0" collapsed="false">
      <c r="A1404" s="8"/>
      <c r="B1404" s="3"/>
      <c r="C1404" s="3"/>
      <c r="D1404" s="3"/>
      <c r="E1404" s="3"/>
      <c r="F1404" s="1"/>
      <c r="G1404" s="1"/>
      <c r="H1404" s="1"/>
      <c r="I1404" s="1"/>
      <c r="J1404" s="1"/>
    </row>
    <row r="1405" customFormat="false" ht="18.7" hidden="false" customHeight="true" outlineLevel="0" collapsed="false">
      <c r="A1405" s="8"/>
      <c r="B1405" s="3"/>
      <c r="C1405" s="3"/>
      <c r="D1405" s="3"/>
      <c r="E1405" s="3"/>
      <c r="F1405" s="1"/>
      <c r="G1405" s="1"/>
      <c r="H1405" s="1"/>
      <c r="I1405" s="1"/>
      <c r="J1405" s="1"/>
    </row>
    <row r="1406" customFormat="false" ht="18.7" hidden="false" customHeight="true" outlineLevel="0" collapsed="false">
      <c r="A1406" s="8"/>
      <c r="B1406" s="3"/>
      <c r="C1406" s="3"/>
      <c r="D1406" s="3"/>
      <c r="E1406" s="3"/>
      <c r="F1406" s="1"/>
      <c r="G1406" s="1"/>
      <c r="H1406" s="1"/>
      <c r="I1406" s="1"/>
      <c r="J1406" s="1"/>
    </row>
    <row r="1407" customFormat="false" ht="18.7" hidden="false" customHeight="true" outlineLevel="0" collapsed="false">
      <c r="A1407" s="8"/>
      <c r="B1407" s="3"/>
      <c r="C1407" s="3"/>
      <c r="D1407" s="3"/>
      <c r="E1407" s="3"/>
      <c r="F1407" s="1"/>
      <c r="G1407" s="1"/>
      <c r="H1407" s="1"/>
      <c r="I1407" s="1"/>
      <c r="J1407" s="1"/>
    </row>
    <row r="1408" customFormat="false" ht="18.7" hidden="false" customHeight="true" outlineLevel="0" collapsed="false">
      <c r="A1408" s="8"/>
      <c r="B1408" s="3"/>
      <c r="C1408" s="3"/>
      <c r="D1408" s="3"/>
      <c r="E1408" s="3"/>
      <c r="F1408" s="1"/>
      <c r="G1408" s="1"/>
      <c r="H1408" s="1"/>
      <c r="I1408" s="1"/>
      <c r="J1408" s="1"/>
    </row>
    <row r="1409" customFormat="false" ht="18.7" hidden="false" customHeight="true" outlineLevel="0" collapsed="false">
      <c r="A1409" s="8"/>
      <c r="B1409" s="3"/>
      <c r="C1409" s="3"/>
      <c r="D1409" s="3"/>
      <c r="E1409" s="3"/>
      <c r="F1409" s="1"/>
      <c r="G1409" s="1"/>
      <c r="H1409" s="1"/>
      <c r="I1409" s="1"/>
      <c r="J1409" s="1"/>
    </row>
    <row r="1410" customFormat="false" ht="18.7" hidden="false" customHeight="true" outlineLevel="0" collapsed="false">
      <c r="A1410" s="8"/>
      <c r="B1410" s="3"/>
      <c r="C1410" s="3"/>
      <c r="D1410" s="3"/>
      <c r="E1410" s="3"/>
      <c r="F1410" s="1"/>
      <c r="G1410" s="1"/>
      <c r="H1410" s="1"/>
      <c r="I1410" s="1"/>
      <c r="J1410" s="1"/>
    </row>
    <row r="1411" customFormat="false" ht="18.7" hidden="false" customHeight="true" outlineLevel="0" collapsed="false">
      <c r="A1411" s="8"/>
      <c r="B1411" s="3"/>
      <c r="C1411" s="3"/>
      <c r="D1411" s="3"/>
      <c r="E1411" s="3"/>
      <c r="F1411" s="1"/>
      <c r="G1411" s="1"/>
      <c r="H1411" s="1"/>
      <c r="I1411" s="1"/>
      <c r="J1411" s="1"/>
    </row>
    <row r="1412" customFormat="false" ht="18.7" hidden="false" customHeight="true" outlineLevel="0" collapsed="false">
      <c r="A1412" s="8"/>
      <c r="B1412" s="3"/>
      <c r="C1412" s="3"/>
      <c r="D1412" s="3"/>
      <c r="E1412" s="3"/>
      <c r="F1412" s="1"/>
      <c r="G1412" s="1"/>
      <c r="H1412" s="1"/>
      <c r="I1412" s="1"/>
      <c r="J1412" s="1"/>
    </row>
    <row r="1413" customFormat="false" ht="18.7" hidden="false" customHeight="true" outlineLevel="0" collapsed="false">
      <c r="A1413" s="8"/>
      <c r="B1413" s="3"/>
      <c r="C1413" s="3"/>
      <c r="D1413" s="3"/>
      <c r="E1413" s="3"/>
      <c r="F1413" s="1"/>
      <c r="G1413" s="1"/>
      <c r="H1413" s="1"/>
      <c r="I1413" s="1"/>
      <c r="J1413" s="1"/>
    </row>
    <row r="1414" customFormat="false" ht="18.7" hidden="false" customHeight="true" outlineLevel="0" collapsed="false">
      <c r="A1414" s="8"/>
      <c r="B1414" s="3"/>
      <c r="C1414" s="3"/>
      <c r="D1414" s="3"/>
      <c r="E1414" s="3"/>
      <c r="F1414" s="1"/>
      <c r="G1414" s="1"/>
      <c r="H1414" s="1"/>
      <c r="I1414" s="1"/>
      <c r="J1414" s="1"/>
    </row>
    <row r="1415" customFormat="false" ht="18.7" hidden="false" customHeight="true" outlineLevel="0" collapsed="false">
      <c r="A1415" s="8"/>
      <c r="B1415" s="3"/>
      <c r="C1415" s="3"/>
      <c r="D1415" s="3"/>
      <c r="E1415" s="3"/>
      <c r="F1415" s="1"/>
      <c r="G1415" s="1"/>
      <c r="H1415" s="1"/>
      <c r="I1415" s="1"/>
      <c r="J1415" s="1"/>
    </row>
    <row r="1416" customFormat="false" ht="18.7" hidden="false" customHeight="true" outlineLevel="0" collapsed="false">
      <c r="A1416" s="8"/>
      <c r="B1416" s="3"/>
      <c r="C1416" s="3"/>
      <c r="D1416" s="3"/>
      <c r="E1416" s="3"/>
      <c r="F1416" s="1"/>
      <c r="G1416" s="1"/>
      <c r="H1416" s="1"/>
      <c r="I1416" s="1"/>
      <c r="J1416" s="1"/>
    </row>
    <row r="1417" customFormat="false" ht="18.7" hidden="false" customHeight="true" outlineLevel="0" collapsed="false">
      <c r="A1417" s="8"/>
      <c r="B1417" s="3"/>
      <c r="C1417" s="3"/>
      <c r="D1417" s="3"/>
      <c r="E1417" s="3"/>
      <c r="F1417" s="1"/>
      <c r="G1417" s="1"/>
      <c r="H1417" s="1"/>
      <c r="I1417" s="1"/>
      <c r="J1417" s="1"/>
    </row>
    <row r="1418" customFormat="false" ht="18.7" hidden="false" customHeight="true" outlineLevel="0" collapsed="false">
      <c r="A1418" s="8"/>
      <c r="B1418" s="3"/>
      <c r="C1418" s="3"/>
      <c r="D1418" s="3"/>
      <c r="E1418" s="3"/>
      <c r="F1418" s="1"/>
      <c r="G1418" s="1"/>
      <c r="H1418" s="1"/>
      <c r="I1418" s="1"/>
      <c r="J1418" s="1"/>
    </row>
    <row r="1419" customFormat="false" ht="18.7" hidden="false" customHeight="true" outlineLevel="0" collapsed="false">
      <c r="A1419" s="8"/>
      <c r="B1419" s="3"/>
      <c r="C1419" s="3"/>
      <c r="D1419" s="3"/>
      <c r="E1419" s="3"/>
      <c r="F1419" s="1"/>
      <c r="G1419" s="1"/>
      <c r="H1419" s="1"/>
      <c r="I1419" s="1"/>
      <c r="J1419" s="1"/>
    </row>
    <row r="1420" customFormat="false" ht="18.7" hidden="false" customHeight="true" outlineLevel="0" collapsed="false">
      <c r="A1420" s="8"/>
      <c r="B1420" s="3"/>
      <c r="C1420" s="3"/>
      <c r="D1420" s="3"/>
      <c r="E1420" s="3"/>
      <c r="F1420" s="1"/>
      <c r="G1420" s="1"/>
      <c r="H1420" s="1"/>
      <c r="I1420" s="1"/>
      <c r="J1420" s="1"/>
    </row>
    <row r="1421" customFormat="false" ht="18.7" hidden="false" customHeight="true" outlineLevel="0" collapsed="false">
      <c r="A1421" s="8"/>
      <c r="B1421" s="3"/>
      <c r="C1421" s="3"/>
      <c r="D1421" s="3"/>
      <c r="E1421" s="3"/>
      <c r="F1421" s="1"/>
      <c r="G1421" s="1"/>
      <c r="H1421" s="1"/>
      <c r="I1421" s="1"/>
      <c r="J1421" s="1"/>
    </row>
    <row r="1422" customFormat="false" ht="18.7" hidden="false" customHeight="true" outlineLevel="0" collapsed="false">
      <c r="A1422" s="8"/>
      <c r="B1422" s="3"/>
      <c r="C1422" s="3"/>
      <c r="D1422" s="3"/>
      <c r="E1422" s="3"/>
      <c r="F1422" s="1"/>
      <c r="G1422" s="1"/>
      <c r="H1422" s="1"/>
      <c r="I1422" s="1"/>
      <c r="J1422" s="1"/>
    </row>
    <row r="1423" customFormat="false" ht="18.7" hidden="false" customHeight="true" outlineLevel="0" collapsed="false">
      <c r="A1423" s="8"/>
      <c r="B1423" s="3"/>
      <c r="C1423" s="3"/>
      <c r="D1423" s="3"/>
      <c r="E1423" s="3"/>
      <c r="F1423" s="1"/>
      <c r="G1423" s="1"/>
      <c r="H1423" s="1"/>
      <c r="I1423" s="1"/>
      <c r="J1423" s="1"/>
    </row>
    <row r="1424" customFormat="false" ht="18.7" hidden="false" customHeight="true" outlineLevel="0" collapsed="false">
      <c r="A1424" s="8"/>
      <c r="B1424" s="3"/>
      <c r="C1424" s="3"/>
      <c r="D1424" s="3"/>
      <c r="E1424" s="3"/>
      <c r="F1424" s="1"/>
      <c r="G1424" s="1"/>
      <c r="H1424" s="1"/>
      <c r="I1424" s="1"/>
      <c r="J1424" s="1"/>
    </row>
    <row r="1425" customFormat="false" ht="18.7" hidden="false" customHeight="true" outlineLevel="0" collapsed="false">
      <c r="A1425" s="8"/>
      <c r="B1425" s="3"/>
      <c r="C1425" s="3"/>
      <c r="D1425" s="3"/>
      <c r="E1425" s="3"/>
      <c r="F1425" s="1"/>
      <c r="G1425" s="1"/>
      <c r="H1425" s="1"/>
      <c r="I1425" s="1"/>
      <c r="J1425" s="1"/>
    </row>
    <row r="1426" customFormat="false" ht="18.7" hidden="false" customHeight="true" outlineLevel="0" collapsed="false">
      <c r="A1426" s="8"/>
      <c r="B1426" s="3"/>
      <c r="C1426" s="3"/>
      <c r="D1426" s="3"/>
      <c r="E1426" s="3"/>
      <c r="F1426" s="1"/>
      <c r="G1426" s="1"/>
      <c r="H1426" s="1"/>
      <c r="I1426" s="1"/>
      <c r="J1426" s="1"/>
    </row>
    <row r="1427" customFormat="false" ht="18.7" hidden="false" customHeight="true" outlineLevel="0" collapsed="false">
      <c r="A1427" s="8"/>
      <c r="B1427" s="3"/>
      <c r="C1427" s="3"/>
      <c r="D1427" s="3"/>
      <c r="E1427" s="3"/>
      <c r="F1427" s="1"/>
      <c r="G1427" s="1"/>
      <c r="H1427" s="1"/>
      <c r="I1427" s="1"/>
      <c r="J1427" s="1"/>
    </row>
    <row r="1428" customFormat="false" ht="18.7" hidden="false" customHeight="true" outlineLevel="0" collapsed="false">
      <c r="A1428" s="8"/>
      <c r="B1428" s="3"/>
      <c r="C1428" s="3"/>
      <c r="D1428" s="3"/>
      <c r="E1428" s="3"/>
      <c r="F1428" s="1"/>
      <c r="G1428" s="1"/>
      <c r="H1428" s="1"/>
      <c r="I1428" s="1"/>
      <c r="J1428" s="1"/>
    </row>
    <row r="1429" customFormat="false" ht="18.7" hidden="false" customHeight="true" outlineLevel="0" collapsed="false">
      <c r="A1429" s="8"/>
      <c r="B1429" s="3"/>
      <c r="C1429" s="3"/>
      <c r="D1429" s="3"/>
      <c r="E1429" s="3"/>
      <c r="F1429" s="1"/>
      <c r="G1429" s="1"/>
      <c r="H1429" s="1"/>
      <c r="I1429" s="1"/>
      <c r="J1429" s="1"/>
    </row>
    <row r="1430" customFormat="false" ht="18.7" hidden="false" customHeight="true" outlineLevel="0" collapsed="false">
      <c r="A1430" s="8"/>
      <c r="B1430" s="3"/>
      <c r="C1430" s="3"/>
      <c r="D1430" s="3"/>
      <c r="E1430" s="3"/>
      <c r="F1430" s="1"/>
      <c r="G1430" s="1"/>
      <c r="H1430" s="1"/>
      <c r="I1430" s="1"/>
      <c r="J1430" s="1"/>
    </row>
    <row r="1431" customFormat="false" ht="18.7" hidden="false" customHeight="true" outlineLevel="0" collapsed="false">
      <c r="A1431" s="8"/>
      <c r="B1431" s="3"/>
      <c r="C1431" s="3"/>
      <c r="D1431" s="3"/>
      <c r="E1431" s="3"/>
      <c r="F1431" s="1"/>
      <c r="G1431" s="1"/>
      <c r="H1431" s="1"/>
      <c r="I1431" s="1"/>
      <c r="J1431" s="1"/>
    </row>
    <row r="1432" customFormat="false" ht="18.7" hidden="false" customHeight="true" outlineLevel="0" collapsed="false">
      <c r="A1432" s="8"/>
      <c r="B1432" s="3"/>
      <c r="C1432" s="3"/>
      <c r="D1432" s="3"/>
      <c r="E1432" s="3"/>
      <c r="F1432" s="1"/>
      <c r="G1432" s="1"/>
      <c r="H1432" s="1"/>
      <c r="I1432" s="1"/>
      <c r="J1432" s="1"/>
    </row>
    <row r="1433" customFormat="false" ht="18.7" hidden="false" customHeight="true" outlineLevel="0" collapsed="false">
      <c r="A1433" s="8"/>
      <c r="B1433" s="3"/>
      <c r="C1433" s="3"/>
      <c r="D1433" s="3"/>
      <c r="E1433" s="3"/>
      <c r="F1433" s="1"/>
      <c r="G1433" s="1"/>
      <c r="H1433" s="1"/>
      <c r="I1433" s="1"/>
      <c r="J1433" s="1"/>
    </row>
    <row r="1434" customFormat="false" ht="18.7" hidden="false" customHeight="true" outlineLevel="0" collapsed="false">
      <c r="A1434" s="8"/>
      <c r="B1434" s="3"/>
      <c r="C1434" s="3"/>
      <c r="D1434" s="3"/>
      <c r="E1434" s="3"/>
      <c r="F1434" s="1"/>
      <c r="G1434" s="1"/>
      <c r="H1434" s="1"/>
      <c r="I1434" s="1"/>
      <c r="J1434" s="1"/>
    </row>
    <row r="1435" customFormat="false" ht="18.7" hidden="false" customHeight="true" outlineLevel="0" collapsed="false">
      <c r="A1435" s="8"/>
      <c r="B1435" s="3"/>
      <c r="C1435" s="3"/>
      <c r="D1435" s="3"/>
      <c r="E1435" s="3"/>
      <c r="F1435" s="1"/>
      <c r="G1435" s="1"/>
      <c r="H1435" s="1"/>
      <c r="I1435" s="1"/>
      <c r="J1435" s="1"/>
    </row>
    <row r="1436" customFormat="false" ht="18.7" hidden="false" customHeight="true" outlineLevel="0" collapsed="false">
      <c r="A1436" s="8"/>
      <c r="B1436" s="3"/>
      <c r="C1436" s="3"/>
      <c r="D1436" s="3"/>
      <c r="E1436" s="3"/>
      <c r="F1436" s="1"/>
      <c r="G1436" s="1"/>
      <c r="H1436" s="1"/>
      <c r="I1436" s="1"/>
      <c r="J1436" s="1"/>
    </row>
    <row r="1437" customFormat="false" ht="18.7" hidden="false" customHeight="true" outlineLevel="0" collapsed="false">
      <c r="A1437" s="8"/>
      <c r="B1437" s="3"/>
      <c r="C1437" s="3"/>
      <c r="D1437" s="3"/>
      <c r="E1437" s="3"/>
      <c r="F1437" s="1"/>
      <c r="G1437" s="1"/>
      <c r="H1437" s="1"/>
      <c r="I1437" s="1"/>
      <c r="J1437" s="1"/>
    </row>
    <row r="1438" customFormat="false" ht="18.7" hidden="false" customHeight="true" outlineLevel="0" collapsed="false">
      <c r="A1438" s="8"/>
      <c r="B1438" s="3"/>
      <c r="C1438" s="3"/>
      <c r="D1438" s="3"/>
      <c r="E1438" s="3"/>
      <c r="F1438" s="1"/>
      <c r="G1438" s="1"/>
      <c r="H1438" s="1"/>
      <c r="I1438" s="1"/>
      <c r="J1438" s="1"/>
    </row>
    <row r="1439" customFormat="false" ht="18.7" hidden="false" customHeight="true" outlineLevel="0" collapsed="false">
      <c r="A1439" s="8"/>
      <c r="B1439" s="3"/>
      <c r="C1439" s="3"/>
      <c r="D1439" s="3"/>
      <c r="E1439" s="3"/>
      <c r="F1439" s="1"/>
      <c r="G1439" s="1"/>
      <c r="H1439" s="1"/>
      <c r="I1439" s="1"/>
      <c r="J1439" s="1"/>
    </row>
    <row r="1440" customFormat="false" ht="18.7" hidden="false" customHeight="true" outlineLevel="0" collapsed="false">
      <c r="A1440" s="8"/>
      <c r="B1440" s="3"/>
      <c r="C1440" s="3"/>
      <c r="D1440" s="3"/>
      <c r="E1440" s="3"/>
      <c r="F1440" s="1"/>
      <c r="G1440" s="1"/>
      <c r="H1440" s="1"/>
      <c r="I1440" s="1"/>
      <c r="J1440" s="1"/>
    </row>
    <row r="1441" customFormat="false" ht="18.7" hidden="false" customHeight="true" outlineLevel="0" collapsed="false">
      <c r="A1441" s="8"/>
      <c r="B1441" s="3"/>
      <c r="C1441" s="3"/>
      <c r="D1441" s="3"/>
      <c r="E1441" s="3"/>
      <c r="F1441" s="1"/>
      <c r="G1441" s="1"/>
      <c r="H1441" s="1"/>
      <c r="I1441" s="1"/>
      <c r="J1441" s="1"/>
    </row>
    <row r="1442" customFormat="false" ht="18.7" hidden="false" customHeight="true" outlineLevel="0" collapsed="false">
      <c r="A1442" s="8"/>
      <c r="B1442" s="3"/>
      <c r="C1442" s="3"/>
      <c r="D1442" s="3"/>
      <c r="E1442" s="3"/>
      <c r="F1442" s="1"/>
      <c r="G1442" s="1"/>
      <c r="H1442" s="1"/>
      <c r="I1442" s="1"/>
      <c r="J1442" s="1"/>
    </row>
    <row r="1443" customFormat="false" ht="18.7" hidden="false" customHeight="true" outlineLevel="0" collapsed="false">
      <c r="A1443" s="8"/>
      <c r="B1443" s="3"/>
      <c r="C1443" s="3"/>
      <c r="D1443" s="3"/>
      <c r="E1443" s="3"/>
      <c r="F1443" s="1"/>
      <c r="G1443" s="1"/>
      <c r="H1443" s="1"/>
      <c r="I1443" s="1"/>
      <c r="J1443" s="1"/>
    </row>
    <row r="1444" customFormat="false" ht="18.7" hidden="false" customHeight="true" outlineLevel="0" collapsed="false">
      <c r="A1444" s="8"/>
      <c r="B1444" s="3"/>
      <c r="C1444" s="3"/>
      <c r="D1444" s="3"/>
      <c r="E1444" s="3"/>
      <c r="F1444" s="1"/>
      <c r="G1444" s="1"/>
      <c r="H1444" s="1"/>
      <c r="I1444" s="1"/>
      <c r="J1444" s="1"/>
    </row>
    <row r="1445" customFormat="false" ht="18.7" hidden="false" customHeight="true" outlineLevel="0" collapsed="false">
      <c r="A1445" s="8"/>
      <c r="B1445" s="3"/>
      <c r="C1445" s="3"/>
      <c r="D1445" s="3"/>
      <c r="E1445" s="3"/>
      <c r="F1445" s="1"/>
      <c r="G1445" s="1"/>
      <c r="H1445" s="1"/>
      <c r="I1445" s="1"/>
      <c r="J1445" s="1"/>
    </row>
    <row r="1446" customFormat="false" ht="18.7" hidden="false" customHeight="true" outlineLevel="0" collapsed="false">
      <c r="A1446" s="8"/>
      <c r="B1446" s="3"/>
      <c r="C1446" s="3"/>
      <c r="D1446" s="3"/>
      <c r="E1446" s="3"/>
      <c r="F1446" s="1"/>
      <c r="G1446" s="1"/>
      <c r="H1446" s="1"/>
      <c r="I1446" s="1"/>
      <c r="J1446" s="1"/>
    </row>
    <row r="1447" customFormat="false" ht="18.7" hidden="false" customHeight="true" outlineLevel="0" collapsed="false">
      <c r="A1447" s="8"/>
      <c r="B1447" s="3"/>
      <c r="C1447" s="3"/>
      <c r="D1447" s="3"/>
      <c r="E1447" s="3"/>
      <c r="F1447" s="1"/>
      <c r="G1447" s="1"/>
      <c r="H1447" s="1"/>
      <c r="I1447" s="1"/>
      <c r="J1447" s="1"/>
    </row>
    <row r="1448" customFormat="false" ht="18.7" hidden="false" customHeight="true" outlineLevel="0" collapsed="false">
      <c r="A1448" s="8"/>
      <c r="B1448" s="3"/>
      <c r="C1448" s="3"/>
      <c r="D1448" s="3"/>
      <c r="E1448" s="3"/>
      <c r="F1448" s="1"/>
      <c r="G1448" s="1"/>
      <c r="H1448" s="1"/>
      <c r="I1448" s="1"/>
      <c r="J1448" s="1"/>
    </row>
    <row r="1449" customFormat="false" ht="18.7" hidden="false" customHeight="true" outlineLevel="0" collapsed="false">
      <c r="A1449" s="8"/>
      <c r="B1449" s="3"/>
      <c r="C1449" s="3"/>
      <c r="D1449" s="3"/>
      <c r="E1449" s="3"/>
      <c r="F1449" s="1"/>
      <c r="G1449" s="1"/>
      <c r="H1449" s="1"/>
      <c r="I1449" s="1"/>
      <c r="J1449" s="1"/>
    </row>
    <row r="1450" customFormat="false" ht="18.7" hidden="false" customHeight="true" outlineLevel="0" collapsed="false">
      <c r="A1450" s="8"/>
      <c r="B1450" s="3"/>
      <c r="C1450" s="3"/>
      <c r="D1450" s="3"/>
      <c r="E1450" s="3"/>
      <c r="F1450" s="1"/>
      <c r="G1450" s="1"/>
      <c r="H1450" s="1"/>
      <c r="I1450" s="1"/>
      <c r="J1450" s="1"/>
    </row>
    <row r="1451" customFormat="false" ht="18.7" hidden="false" customHeight="true" outlineLevel="0" collapsed="false">
      <c r="A1451" s="8"/>
      <c r="B1451" s="3"/>
      <c r="C1451" s="3"/>
      <c r="D1451" s="3"/>
      <c r="E1451" s="3"/>
      <c r="F1451" s="1"/>
      <c r="G1451" s="1"/>
      <c r="H1451" s="1"/>
      <c r="I1451" s="1"/>
      <c r="J1451" s="1"/>
    </row>
    <row r="1452" customFormat="false" ht="18.7" hidden="false" customHeight="true" outlineLevel="0" collapsed="false">
      <c r="A1452" s="8"/>
      <c r="B1452" s="3"/>
      <c r="C1452" s="3"/>
      <c r="D1452" s="3"/>
      <c r="E1452" s="3"/>
      <c r="F1452" s="1"/>
      <c r="G1452" s="1"/>
      <c r="H1452" s="1"/>
      <c r="I1452" s="1"/>
      <c r="J1452" s="1"/>
    </row>
    <row r="1453" customFormat="false" ht="18.7" hidden="false" customHeight="true" outlineLevel="0" collapsed="false">
      <c r="A1453" s="8"/>
      <c r="B1453" s="3"/>
      <c r="C1453" s="3"/>
      <c r="D1453" s="3"/>
      <c r="E1453" s="3"/>
      <c r="F1453" s="1"/>
      <c r="G1453" s="1"/>
      <c r="H1453" s="1"/>
      <c r="I1453" s="1"/>
      <c r="J1453" s="1"/>
    </row>
    <row r="1454" customFormat="false" ht="18.7" hidden="false" customHeight="true" outlineLevel="0" collapsed="false">
      <c r="A1454" s="8"/>
      <c r="B1454" s="3"/>
      <c r="C1454" s="3"/>
      <c r="D1454" s="3"/>
      <c r="E1454" s="3"/>
      <c r="F1454" s="1"/>
      <c r="G1454" s="1"/>
      <c r="H1454" s="1"/>
      <c r="I1454" s="1"/>
      <c r="J1454" s="1"/>
    </row>
    <row r="1455" customFormat="false" ht="18.7" hidden="false" customHeight="true" outlineLevel="0" collapsed="false">
      <c r="A1455" s="8"/>
      <c r="B1455" s="3"/>
      <c r="C1455" s="3"/>
      <c r="D1455" s="3"/>
      <c r="E1455" s="3"/>
      <c r="F1455" s="1"/>
      <c r="G1455" s="1"/>
      <c r="H1455" s="1"/>
      <c r="I1455" s="1"/>
      <c r="J1455" s="1"/>
    </row>
    <row r="1456" customFormat="false" ht="18.7" hidden="false" customHeight="true" outlineLevel="0" collapsed="false">
      <c r="A1456" s="8"/>
      <c r="B1456" s="3"/>
      <c r="C1456" s="3"/>
      <c r="D1456" s="3"/>
      <c r="E1456" s="3"/>
      <c r="F1456" s="1"/>
      <c r="G1456" s="1"/>
      <c r="H1456" s="1"/>
      <c r="I1456" s="1"/>
      <c r="J1456" s="1"/>
    </row>
    <row r="1457" customFormat="false" ht="18.7" hidden="false" customHeight="true" outlineLevel="0" collapsed="false">
      <c r="A1457" s="8"/>
      <c r="B1457" s="3"/>
      <c r="C1457" s="3"/>
      <c r="D1457" s="3"/>
      <c r="E1457" s="3"/>
      <c r="F1457" s="1"/>
      <c r="G1457" s="1"/>
      <c r="H1457" s="1"/>
      <c r="I1457" s="1"/>
      <c r="J1457" s="1"/>
    </row>
    <row r="1458" customFormat="false" ht="18.7" hidden="false" customHeight="true" outlineLevel="0" collapsed="false">
      <c r="A1458" s="8"/>
      <c r="B1458" s="3"/>
      <c r="C1458" s="3"/>
      <c r="D1458" s="3"/>
      <c r="E1458" s="3"/>
      <c r="F1458" s="1"/>
      <c r="G1458" s="1"/>
      <c r="H1458" s="1"/>
      <c r="I1458" s="1"/>
      <c r="J1458" s="1"/>
    </row>
    <row r="1459" customFormat="false" ht="18.7" hidden="false" customHeight="true" outlineLevel="0" collapsed="false">
      <c r="A1459" s="8"/>
      <c r="B1459" s="3"/>
      <c r="C1459" s="3"/>
      <c r="D1459" s="3"/>
      <c r="E1459" s="3"/>
      <c r="F1459" s="1"/>
      <c r="G1459" s="1"/>
      <c r="H1459" s="1"/>
      <c r="I1459" s="1"/>
      <c r="J1459" s="1"/>
    </row>
    <row r="1460" customFormat="false" ht="18.7" hidden="false" customHeight="true" outlineLevel="0" collapsed="false">
      <c r="A1460" s="8"/>
      <c r="B1460" s="3"/>
      <c r="C1460" s="3"/>
      <c r="D1460" s="3"/>
      <c r="E1460" s="3"/>
      <c r="F1460" s="1"/>
      <c r="G1460" s="1"/>
      <c r="H1460" s="1"/>
      <c r="I1460" s="1"/>
      <c r="J1460" s="1"/>
    </row>
    <row r="1461" customFormat="false" ht="18.7" hidden="false" customHeight="true" outlineLevel="0" collapsed="false">
      <c r="A1461" s="8"/>
      <c r="B1461" s="3"/>
      <c r="C1461" s="3"/>
      <c r="D1461" s="3"/>
      <c r="E1461" s="3"/>
      <c r="F1461" s="1"/>
      <c r="G1461" s="1"/>
      <c r="H1461" s="1"/>
      <c r="I1461" s="1"/>
      <c r="J1461" s="1"/>
    </row>
    <row r="1462" customFormat="false" ht="18.7" hidden="false" customHeight="true" outlineLevel="0" collapsed="false">
      <c r="A1462" s="8"/>
      <c r="B1462" s="3"/>
      <c r="C1462" s="3"/>
      <c r="D1462" s="3"/>
      <c r="E1462" s="3"/>
      <c r="F1462" s="1"/>
      <c r="G1462" s="1"/>
      <c r="H1462" s="1"/>
      <c r="I1462" s="1"/>
      <c r="J1462" s="1"/>
    </row>
    <row r="1463" customFormat="false" ht="18.7" hidden="false" customHeight="true" outlineLevel="0" collapsed="false">
      <c r="A1463" s="8"/>
      <c r="B1463" s="3"/>
      <c r="C1463" s="3"/>
      <c r="D1463" s="3"/>
      <c r="E1463" s="3"/>
      <c r="F1463" s="1"/>
      <c r="G1463" s="1"/>
      <c r="H1463" s="1"/>
      <c r="I1463" s="1"/>
      <c r="J1463" s="1"/>
    </row>
    <row r="1464" customFormat="false" ht="18.7" hidden="false" customHeight="true" outlineLevel="0" collapsed="false">
      <c r="A1464" s="8"/>
      <c r="B1464" s="3"/>
      <c r="C1464" s="3"/>
      <c r="D1464" s="3"/>
      <c r="E1464" s="3"/>
      <c r="F1464" s="1"/>
      <c r="G1464" s="1"/>
      <c r="H1464" s="1"/>
      <c r="I1464" s="1"/>
      <c r="J1464" s="1"/>
    </row>
    <row r="1465" customFormat="false" ht="18.7" hidden="false" customHeight="true" outlineLevel="0" collapsed="false">
      <c r="A1465" s="8"/>
      <c r="B1465" s="3"/>
      <c r="C1465" s="3"/>
      <c r="D1465" s="3"/>
      <c r="E1465" s="3"/>
      <c r="F1465" s="1"/>
      <c r="G1465" s="1"/>
      <c r="H1465" s="1"/>
      <c r="I1465" s="1"/>
      <c r="J1465" s="1"/>
    </row>
    <row r="1466" customFormat="false" ht="18.7" hidden="false" customHeight="true" outlineLevel="0" collapsed="false">
      <c r="A1466" s="8"/>
      <c r="B1466" s="3"/>
      <c r="C1466" s="3"/>
      <c r="D1466" s="3"/>
      <c r="E1466" s="3"/>
      <c r="F1466" s="1"/>
      <c r="G1466" s="1"/>
      <c r="H1466" s="1"/>
      <c r="I1466" s="1"/>
      <c r="J1466" s="1"/>
    </row>
    <row r="1467" customFormat="false" ht="18.7" hidden="false" customHeight="true" outlineLevel="0" collapsed="false">
      <c r="A1467" s="8"/>
      <c r="B1467" s="3"/>
      <c r="C1467" s="3"/>
      <c r="D1467" s="3"/>
      <c r="E1467" s="3"/>
      <c r="F1467" s="1"/>
      <c r="G1467" s="1"/>
      <c r="H1467" s="1"/>
      <c r="I1467" s="1"/>
      <c r="J1467" s="1"/>
    </row>
    <row r="1468" customFormat="false" ht="18.7" hidden="false" customHeight="true" outlineLevel="0" collapsed="false">
      <c r="A1468" s="8"/>
      <c r="B1468" s="3"/>
      <c r="C1468" s="3"/>
      <c r="D1468" s="3"/>
      <c r="E1468" s="3"/>
      <c r="F1468" s="1"/>
      <c r="G1468" s="1"/>
      <c r="H1468" s="1"/>
      <c r="I1468" s="1"/>
      <c r="J1468" s="1"/>
    </row>
    <row r="1469" customFormat="false" ht="18.7" hidden="false" customHeight="true" outlineLevel="0" collapsed="false">
      <c r="A1469" s="8"/>
      <c r="B1469" s="3"/>
      <c r="C1469" s="3"/>
      <c r="D1469" s="3"/>
      <c r="E1469" s="3"/>
      <c r="F1469" s="1"/>
      <c r="G1469" s="1"/>
      <c r="H1469" s="1"/>
      <c r="I1469" s="1"/>
      <c r="J1469" s="1"/>
    </row>
    <row r="1470" customFormat="false" ht="18.7" hidden="false" customHeight="true" outlineLevel="0" collapsed="false">
      <c r="A1470" s="8"/>
      <c r="B1470" s="3"/>
      <c r="C1470" s="3"/>
      <c r="D1470" s="3"/>
      <c r="E1470" s="3"/>
      <c r="F1470" s="1"/>
      <c r="G1470" s="1"/>
      <c r="H1470" s="1"/>
      <c r="I1470" s="1"/>
      <c r="J1470" s="1"/>
    </row>
    <row r="1471" customFormat="false" ht="18.7" hidden="false" customHeight="true" outlineLevel="0" collapsed="false">
      <c r="A1471" s="8"/>
      <c r="B1471" s="3"/>
      <c r="C1471" s="3"/>
      <c r="D1471" s="3"/>
      <c r="E1471" s="3"/>
      <c r="F1471" s="1"/>
      <c r="G1471" s="1"/>
      <c r="H1471" s="1"/>
      <c r="I1471" s="1"/>
      <c r="J1471" s="1"/>
    </row>
    <row r="1472" customFormat="false" ht="18.7" hidden="false" customHeight="true" outlineLevel="0" collapsed="false">
      <c r="A1472" s="8"/>
      <c r="B1472" s="3"/>
      <c r="C1472" s="3"/>
      <c r="D1472" s="3"/>
      <c r="E1472" s="3"/>
      <c r="F1472" s="1"/>
      <c r="G1472" s="1"/>
      <c r="H1472" s="1"/>
      <c r="I1472" s="1"/>
      <c r="J1472" s="1"/>
    </row>
    <row r="1473" customFormat="false" ht="18.7" hidden="false" customHeight="true" outlineLevel="0" collapsed="false">
      <c r="A1473" s="8"/>
      <c r="B1473" s="3"/>
      <c r="C1473" s="3"/>
      <c r="D1473" s="3"/>
      <c r="E1473" s="3"/>
      <c r="F1473" s="1"/>
      <c r="G1473" s="1"/>
      <c r="H1473" s="1"/>
      <c r="I1473" s="1"/>
      <c r="J1473" s="1"/>
    </row>
    <row r="1474" customFormat="false" ht="18.7" hidden="false" customHeight="true" outlineLevel="0" collapsed="false">
      <c r="A1474" s="8"/>
      <c r="B1474" s="3"/>
      <c r="C1474" s="3"/>
      <c r="D1474" s="3"/>
      <c r="E1474" s="3"/>
      <c r="F1474" s="1"/>
      <c r="G1474" s="1"/>
      <c r="H1474" s="1"/>
      <c r="I1474" s="1"/>
      <c r="J1474" s="1"/>
    </row>
    <row r="1475" customFormat="false" ht="18.7" hidden="false" customHeight="true" outlineLevel="0" collapsed="false">
      <c r="A1475" s="8"/>
      <c r="B1475" s="3"/>
      <c r="C1475" s="3"/>
      <c r="D1475" s="3"/>
      <c r="E1475" s="3"/>
      <c r="F1475" s="1"/>
      <c r="G1475" s="1"/>
      <c r="H1475" s="1"/>
      <c r="I1475" s="1"/>
      <c r="J1475" s="1"/>
    </row>
    <row r="1476" customFormat="false" ht="18.7" hidden="false" customHeight="true" outlineLevel="0" collapsed="false">
      <c r="A1476" s="8"/>
      <c r="B1476" s="3"/>
      <c r="C1476" s="3"/>
      <c r="D1476" s="3"/>
      <c r="E1476" s="3"/>
      <c r="F1476" s="1"/>
      <c r="G1476" s="1"/>
      <c r="H1476" s="1"/>
      <c r="I1476" s="1"/>
      <c r="J1476" s="1"/>
    </row>
    <row r="1477" customFormat="false" ht="18.7" hidden="false" customHeight="true" outlineLevel="0" collapsed="false">
      <c r="A1477" s="8"/>
      <c r="B1477" s="3"/>
      <c r="C1477" s="3"/>
      <c r="D1477" s="3"/>
      <c r="E1477" s="3"/>
      <c r="F1477" s="1"/>
      <c r="G1477" s="1"/>
      <c r="H1477" s="1"/>
      <c r="I1477" s="1"/>
      <c r="J1477" s="1"/>
    </row>
    <row r="1478" customFormat="false" ht="18.7" hidden="false" customHeight="true" outlineLevel="0" collapsed="false">
      <c r="A1478" s="8"/>
      <c r="B1478" s="3"/>
      <c r="C1478" s="3"/>
      <c r="D1478" s="3"/>
      <c r="E1478" s="3"/>
      <c r="F1478" s="1"/>
      <c r="G1478" s="1"/>
      <c r="H1478" s="1"/>
      <c r="I1478" s="1"/>
      <c r="J1478" s="1"/>
    </row>
    <row r="1479" customFormat="false" ht="18.7" hidden="false" customHeight="true" outlineLevel="0" collapsed="false">
      <c r="A1479" s="8"/>
      <c r="B1479" s="3"/>
      <c r="C1479" s="3"/>
      <c r="D1479" s="3"/>
      <c r="E1479" s="3"/>
      <c r="F1479" s="1"/>
      <c r="G1479" s="1"/>
      <c r="H1479" s="1"/>
      <c r="I1479" s="1"/>
      <c r="J1479" s="1"/>
    </row>
    <row r="1480" customFormat="false" ht="18.7" hidden="false" customHeight="true" outlineLevel="0" collapsed="false">
      <c r="A1480" s="8"/>
      <c r="B1480" s="3"/>
      <c r="C1480" s="3"/>
      <c r="D1480" s="3"/>
      <c r="E1480" s="3"/>
      <c r="F1480" s="1"/>
      <c r="G1480" s="1"/>
      <c r="H1480" s="1"/>
      <c r="I1480" s="1"/>
      <c r="J1480" s="1"/>
    </row>
    <row r="1481" customFormat="false" ht="18.7" hidden="false" customHeight="true" outlineLevel="0" collapsed="false">
      <c r="A1481" s="8"/>
      <c r="B1481" s="3"/>
      <c r="C1481" s="3"/>
      <c r="D1481" s="3"/>
      <c r="E1481" s="3"/>
      <c r="F1481" s="1"/>
      <c r="G1481" s="1"/>
      <c r="H1481" s="1"/>
      <c r="I1481" s="1"/>
      <c r="J1481" s="1"/>
    </row>
    <row r="1482" customFormat="false" ht="18.7" hidden="false" customHeight="true" outlineLevel="0" collapsed="false">
      <c r="A1482" s="8"/>
      <c r="B1482" s="3"/>
      <c r="C1482" s="3"/>
      <c r="D1482" s="3"/>
      <c r="E1482" s="3"/>
      <c r="F1482" s="1"/>
      <c r="G1482" s="1"/>
      <c r="H1482" s="1"/>
      <c r="I1482" s="1"/>
      <c r="J1482" s="1"/>
    </row>
    <row r="1483" customFormat="false" ht="18.7" hidden="false" customHeight="true" outlineLevel="0" collapsed="false">
      <c r="A1483" s="8"/>
      <c r="B1483" s="3"/>
      <c r="C1483" s="3"/>
      <c r="D1483" s="3"/>
      <c r="E1483" s="3"/>
      <c r="F1483" s="1"/>
      <c r="G1483" s="1"/>
      <c r="H1483" s="1"/>
      <c r="I1483" s="1"/>
      <c r="J1483" s="1"/>
    </row>
    <row r="1484" customFormat="false" ht="18.7" hidden="false" customHeight="true" outlineLevel="0" collapsed="false">
      <c r="A1484" s="8"/>
      <c r="B1484" s="3"/>
      <c r="C1484" s="3"/>
      <c r="D1484" s="3"/>
      <c r="E1484" s="3"/>
      <c r="F1484" s="1"/>
      <c r="G1484" s="1"/>
      <c r="H1484" s="1"/>
      <c r="I1484" s="1"/>
      <c r="J1484" s="1"/>
    </row>
    <row r="1485" customFormat="false" ht="18.7" hidden="false" customHeight="true" outlineLevel="0" collapsed="false">
      <c r="A1485" s="8"/>
      <c r="B1485" s="3"/>
      <c r="C1485" s="3"/>
      <c r="D1485" s="3"/>
      <c r="E1485" s="3"/>
      <c r="F1485" s="1"/>
      <c r="G1485" s="1"/>
      <c r="H1485" s="1"/>
      <c r="I1485" s="1"/>
      <c r="J1485" s="1"/>
    </row>
    <row r="1486" customFormat="false" ht="18.7" hidden="false" customHeight="true" outlineLevel="0" collapsed="false">
      <c r="A1486" s="8"/>
      <c r="B1486" s="3"/>
      <c r="C1486" s="3"/>
      <c r="D1486" s="3"/>
      <c r="E1486" s="3"/>
      <c r="F1486" s="1"/>
      <c r="G1486" s="1"/>
      <c r="H1486" s="1"/>
      <c r="I1486" s="1"/>
      <c r="J1486" s="1"/>
    </row>
    <row r="1487" customFormat="false" ht="18.7" hidden="false" customHeight="true" outlineLevel="0" collapsed="false">
      <c r="A1487" s="8"/>
      <c r="B1487" s="3"/>
      <c r="C1487" s="3"/>
      <c r="D1487" s="3"/>
      <c r="E1487" s="3"/>
      <c r="F1487" s="1"/>
      <c r="G1487" s="1"/>
      <c r="H1487" s="1"/>
      <c r="I1487" s="1"/>
      <c r="J1487" s="1"/>
    </row>
    <row r="1488" customFormat="false" ht="18.7" hidden="false" customHeight="true" outlineLevel="0" collapsed="false">
      <c r="A1488" s="8"/>
      <c r="B1488" s="3"/>
      <c r="C1488" s="3"/>
      <c r="D1488" s="3"/>
      <c r="E1488" s="3"/>
      <c r="F1488" s="1"/>
      <c r="G1488" s="1"/>
      <c r="H1488" s="1"/>
      <c r="I1488" s="1"/>
      <c r="J1488" s="1"/>
    </row>
    <row r="1489" customFormat="false" ht="18.7" hidden="false" customHeight="true" outlineLevel="0" collapsed="false">
      <c r="A1489" s="8"/>
      <c r="B1489" s="3"/>
      <c r="C1489" s="3"/>
      <c r="D1489" s="3"/>
      <c r="E1489" s="3"/>
      <c r="F1489" s="1"/>
      <c r="G1489" s="1"/>
      <c r="H1489" s="1"/>
      <c r="I1489" s="1"/>
      <c r="J1489" s="1"/>
    </row>
    <row r="1490" customFormat="false" ht="18.7" hidden="false" customHeight="true" outlineLevel="0" collapsed="false">
      <c r="A1490" s="8"/>
      <c r="B1490" s="3"/>
      <c r="C1490" s="3"/>
      <c r="D1490" s="3"/>
      <c r="E1490" s="3"/>
      <c r="F1490" s="1"/>
      <c r="G1490" s="1"/>
      <c r="H1490" s="1"/>
      <c r="I1490" s="1"/>
      <c r="J1490" s="1"/>
    </row>
    <row r="1491" customFormat="false" ht="18.7" hidden="false" customHeight="true" outlineLevel="0" collapsed="false">
      <c r="A1491" s="8"/>
      <c r="B1491" s="3"/>
      <c r="C1491" s="3"/>
      <c r="D1491" s="3"/>
      <c r="E1491" s="3"/>
      <c r="F1491" s="1"/>
      <c r="G1491" s="1"/>
      <c r="H1491" s="1"/>
      <c r="I1491" s="1"/>
      <c r="J1491" s="1"/>
    </row>
    <row r="1492" customFormat="false" ht="18.7" hidden="false" customHeight="true" outlineLevel="0" collapsed="false">
      <c r="A1492" s="8"/>
      <c r="B1492" s="3"/>
      <c r="C1492" s="3"/>
      <c r="D1492" s="3"/>
      <c r="E1492" s="3"/>
      <c r="F1492" s="1"/>
      <c r="G1492" s="1"/>
      <c r="H1492" s="1"/>
      <c r="I1492" s="1"/>
      <c r="J1492" s="1"/>
    </row>
    <row r="1493" customFormat="false" ht="18.7" hidden="false" customHeight="true" outlineLevel="0" collapsed="false">
      <c r="A1493" s="8"/>
      <c r="B1493" s="3"/>
      <c r="C1493" s="3"/>
      <c r="D1493" s="3"/>
      <c r="E1493" s="3"/>
      <c r="F1493" s="1"/>
      <c r="G1493" s="1"/>
      <c r="H1493" s="1"/>
      <c r="I1493" s="1"/>
      <c r="J1493" s="1"/>
    </row>
    <row r="1494" customFormat="false" ht="18.7" hidden="false" customHeight="true" outlineLevel="0" collapsed="false">
      <c r="A1494" s="8"/>
      <c r="B1494" s="3"/>
      <c r="C1494" s="3"/>
      <c r="D1494" s="3"/>
      <c r="E1494" s="3"/>
      <c r="F1494" s="1"/>
      <c r="G1494" s="1"/>
      <c r="H1494" s="1"/>
      <c r="I1494" s="1"/>
      <c r="J1494" s="1"/>
    </row>
    <row r="1495" customFormat="false" ht="18.7" hidden="false" customHeight="true" outlineLevel="0" collapsed="false">
      <c r="A1495" s="8"/>
      <c r="B1495" s="3"/>
      <c r="C1495" s="3"/>
      <c r="D1495" s="3"/>
      <c r="E1495" s="3"/>
      <c r="F1495" s="1"/>
      <c r="G1495" s="1"/>
      <c r="H1495" s="1"/>
      <c r="I1495" s="1"/>
      <c r="J1495" s="1"/>
    </row>
    <row r="1496" customFormat="false" ht="18.7" hidden="false" customHeight="true" outlineLevel="0" collapsed="false">
      <c r="A1496" s="8"/>
      <c r="B1496" s="3"/>
      <c r="C1496" s="3"/>
      <c r="D1496" s="3"/>
      <c r="E1496" s="3"/>
      <c r="F1496" s="1"/>
      <c r="G1496" s="1"/>
      <c r="H1496" s="1"/>
      <c r="I1496" s="1"/>
      <c r="J1496" s="1"/>
    </row>
    <row r="1497" customFormat="false" ht="18.7" hidden="false" customHeight="true" outlineLevel="0" collapsed="false">
      <c r="A1497" s="8"/>
      <c r="B1497" s="3"/>
      <c r="C1497" s="3"/>
      <c r="D1497" s="3"/>
      <c r="E1497" s="3"/>
      <c r="F1497" s="1"/>
      <c r="G1497" s="1"/>
      <c r="H1497" s="1"/>
      <c r="I1497" s="1"/>
      <c r="J1497" s="1"/>
    </row>
    <row r="1498" customFormat="false" ht="18.7" hidden="false" customHeight="true" outlineLevel="0" collapsed="false">
      <c r="A1498" s="8"/>
      <c r="B1498" s="3"/>
      <c r="C1498" s="3"/>
      <c r="D1498" s="3"/>
      <c r="E1498" s="3"/>
      <c r="F1498" s="1"/>
      <c r="G1498" s="1"/>
      <c r="H1498" s="1"/>
      <c r="I1498" s="1"/>
      <c r="J1498" s="1"/>
    </row>
    <row r="1499" customFormat="false" ht="18.7" hidden="false" customHeight="true" outlineLevel="0" collapsed="false">
      <c r="A1499" s="8"/>
      <c r="B1499" s="3"/>
      <c r="C1499" s="3"/>
      <c r="D1499" s="3"/>
      <c r="E1499" s="3"/>
      <c r="F1499" s="1"/>
      <c r="G1499" s="1"/>
      <c r="H1499" s="1"/>
      <c r="I1499" s="1"/>
      <c r="J1499" s="1"/>
    </row>
    <row r="1500" customFormat="false" ht="18.7" hidden="false" customHeight="true" outlineLevel="0" collapsed="false">
      <c r="A1500" s="8"/>
      <c r="B1500" s="3"/>
      <c r="C1500" s="3"/>
      <c r="D1500" s="3"/>
      <c r="E1500" s="3"/>
      <c r="F1500" s="1"/>
      <c r="G1500" s="1"/>
      <c r="H1500" s="1"/>
      <c r="I1500" s="1"/>
      <c r="J1500" s="1"/>
    </row>
    <row r="1501" customFormat="false" ht="18.7" hidden="false" customHeight="true" outlineLevel="0" collapsed="false">
      <c r="A1501" s="8"/>
      <c r="B1501" s="3"/>
      <c r="C1501" s="3"/>
      <c r="D1501" s="3"/>
      <c r="E1501" s="3"/>
      <c r="F1501" s="1"/>
      <c r="G1501" s="1"/>
      <c r="H1501" s="1"/>
      <c r="I1501" s="1"/>
      <c r="J1501" s="1"/>
    </row>
    <row r="1502" customFormat="false" ht="18.7" hidden="false" customHeight="true" outlineLevel="0" collapsed="false">
      <c r="A1502" s="8"/>
      <c r="B1502" s="3"/>
      <c r="C1502" s="3"/>
      <c r="D1502" s="3"/>
      <c r="E1502" s="3"/>
      <c r="F1502" s="1"/>
      <c r="G1502" s="1"/>
      <c r="H1502" s="1"/>
      <c r="I1502" s="1"/>
      <c r="J1502" s="1"/>
    </row>
    <row r="1503" customFormat="false" ht="18.7" hidden="false" customHeight="true" outlineLevel="0" collapsed="false">
      <c r="A1503" s="8"/>
      <c r="B1503" s="3"/>
      <c r="C1503" s="3"/>
      <c r="D1503" s="3"/>
      <c r="E1503" s="3"/>
      <c r="F1503" s="1"/>
      <c r="G1503" s="1"/>
      <c r="H1503" s="1"/>
      <c r="I1503" s="1"/>
      <c r="J1503" s="1"/>
    </row>
    <row r="1504" customFormat="false" ht="18.7" hidden="false" customHeight="true" outlineLevel="0" collapsed="false">
      <c r="A1504" s="8"/>
      <c r="B1504" s="3"/>
      <c r="C1504" s="3"/>
      <c r="D1504" s="3"/>
      <c r="E1504" s="3"/>
      <c r="F1504" s="1"/>
      <c r="G1504" s="1"/>
      <c r="H1504" s="1"/>
      <c r="I1504" s="1"/>
      <c r="J1504" s="1"/>
    </row>
    <row r="1505" customFormat="false" ht="18.7" hidden="false" customHeight="true" outlineLevel="0" collapsed="false">
      <c r="A1505" s="8"/>
      <c r="B1505" s="3"/>
      <c r="C1505" s="3"/>
      <c r="D1505" s="3"/>
      <c r="E1505" s="3"/>
      <c r="F1505" s="1"/>
      <c r="G1505" s="1"/>
      <c r="H1505" s="1"/>
      <c r="I1505" s="1"/>
      <c r="J1505" s="1"/>
    </row>
    <row r="1506" customFormat="false" ht="18.7" hidden="false" customHeight="true" outlineLevel="0" collapsed="false">
      <c r="A1506" s="8"/>
      <c r="B1506" s="3"/>
      <c r="C1506" s="3"/>
      <c r="D1506" s="3"/>
      <c r="E1506" s="3"/>
      <c r="F1506" s="1"/>
      <c r="G1506" s="1"/>
      <c r="H1506" s="1"/>
      <c r="I1506" s="1"/>
      <c r="J1506" s="1"/>
    </row>
    <row r="1507" customFormat="false" ht="18.7" hidden="false" customHeight="true" outlineLevel="0" collapsed="false">
      <c r="A1507" s="8"/>
      <c r="B1507" s="3"/>
      <c r="C1507" s="3"/>
      <c r="D1507" s="3"/>
      <c r="E1507" s="3"/>
      <c r="F1507" s="1"/>
      <c r="G1507" s="1"/>
      <c r="H1507" s="1"/>
      <c r="I1507" s="1"/>
      <c r="J1507" s="1"/>
    </row>
    <row r="1508" customFormat="false" ht="18.7" hidden="false" customHeight="true" outlineLevel="0" collapsed="false">
      <c r="A1508" s="8"/>
      <c r="B1508" s="3"/>
      <c r="C1508" s="3"/>
      <c r="D1508" s="3"/>
      <c r="E1508" s="3"/>
      <c r="F1508" s="1"/>
      <c r="G1508" s="1"/>
      <c r="H1508" s="1"/>
      <c r="I1508" s="1"/>
      <c r="J1508" s="1"/>
    </row>
    <row r="1509" customFormat="false" ht="18.7" hidden="false" customHeight="true" outlineLevel="0" collapsed="false">
      <c r="A1509" s="8"/>
      <c r="B1509" s="3"/>
      <c r="C1509" s="3"/>
      <c r="D1509" s="3"/>
      <c r="E1509" s="3"/>
      <c r="F1509" s="1"/>
      <c r="G1509" s="1"/>
      <c r="H1509" s="1"/>
      <c r="I1509" s="1"/>
      <c r="J1509" s="1"/>
    </row>
    <row r="1510" customFormat="false" ht="18.7" hidden="false" customHeight="true" outlineLevel="0" collapsed="false">
      <c r="A1510" s="8"/>
      <c r="B1510" s="3"/>
      <c r="C1510" s="3"/>
      <c r="D1510" s="3"/>
      <c r="E1510" s="3"/>
      <c r="F1510" s="1"/>
      <c r="G1510" s="1"/>
      <c r="H1510" s="1"/>
      <c r="I1510" s="1"/>
      <c r="J1510" s="1"/>
    </row>
    <row r="1511" customFormat="false" ht="18.7" hidden="false" customHeight="true" outlineLevel="0" collapsed="false">
      <c r="A1511" s="8"/>
      <c r="B1511" s="3"/>
      <c r="C1511" s="3"/>
      <c r="D1511" s="3"/>
      <c r="E1511" s="3"/>
      <c r="F1511" s="1"/>
      <c r="G1511" s="1"/>
      <c r="H1511" s="1"/>
      <c r="I1511" s="1"/>
      <c r="J1511" s="1"/>
    </row>
    <row r="1512" customFormat="false" ht="18.7" hidden="false" customHeight="true" outlineLevel="0" collapsed="false">
      <c r="A1512" s="8"/>
      <c r="B1512" s="3"/>
      <c r="C1512" s="3"/>
      <c r="D1512" s="3"/>
      <c r="E1512" s="3"/>
      <c r="F1512" s="1"/>
      <c r="G1512" s="1"/>
      <c r="H1512" s="1"/>
      <c r="I1512" s="1"/>
      <c r="J1512" s="1"/>
    </row>
    <row r="1513" customFormat="false" ht="18.7" hidden="false" customHeight="true" outlineLevel="0" collapsed="false">
      <c r="A1513" s="8"/>
      <c r="B1513" s="3"/>
      <c r="C1513" s="3"/>
      <c r="D1513" s="3"/>
      <c r="E1513" s="3"/>
      <c r="F1513" s="1"/>
      <c r="G1513" s="1"/>
      <c r="H1513" s="1"/>
      <c r="I1513" s="1"/>
      <c r="J1513" s="1"/>
    </row>
    <row r="1514" customFormat="false" ht="18.7" hidden="false" customHeight="true" outlineLevel="0" collapsed="false">
      <c r="A1514" s="8"/>
      <c r="B1514" s="3"/>
      <c r="C1514" s="3"/>
      <c r="D1514" s="3"/>
      <c r="E1514" s="3"/>
      <c r="F1514" s="1"/>
      <c r="G1514" s="1"/>
      <c r="H1514" s="1"/>
      <c r="I1514" s="1"/>
      <c r="J1514" s="1"/>
    </row>
    <row r="1515" customFormat="false" ht="18.7" hidden="false" customHeight="true" outlineLevel="0" collapsed="false">
      <c r="A1515" s="8"/>
      <c r="B1515" s="3"/>
      <c r="C1515" s="3"/>
      <c r="D1515" s="3"/>
      <c r="E1515" s="3"/>
      <c r="F1515" s="1"/>
      <c r="G1515" s="1"/>
      <c r="H1515" s="1"/>
      <c r="I1515" s="1"/>
      <c r="J1515" s="1"/>
    </row>
    <row r="1516" customFormat="false" ht="18.7" hidden="false" customHeight="true" outlineLevel="0" collapsed="false">
      <c r="A1516" s="8"/>
      <c r="B1516" s="3"/>
      <c r="C1516" s="3"/>
      <c r="D1516" s="3"/>
      <c r="E1516" s="3"/>
      <c r="F1516" s="1"/>
      <c r="G1516" s="1"/>
      <c r="H1516" s="1"/>
      <c r="I1516" s="1"/>
      <c r="J1516" s="1"/>
    </row>
    <row r="1517" customFormat="false" ht="18.7" hidden="false" customHeight="true" outlineLevel="0" collapsed="false">
      <c r="A1517" s="8"/>
      <c r="B1517" s="3"/>
      <c r="C1517" s="3"/>
      <c r="D1517" s="3"/>
      <c r="E1517" s="3"/>
      <c r="F1517" s="1"/>
      <c r="G1517" s="1"/>
      <c r="H1517" s="1"/>
      <c r="I1517" s="1"/>
      <c r="J1517" s="1"/>
    </row>
    <row r="1518" customFormat="false" ht="18.7" hidden="false" customHeight="true" outlineLevel="0" collapsed="false">
      <c r="A1518" s="8"/>
      <c r="B1518" s="3"/>
      <c r="C1518" s="3"/>
      <c r="D1518" s="3"/>
      <c r="E1518" s="3"/>
      <c r="F1518" s="1"/>
      <c r="G1518" s="1"/>
      <c r="H1518" s="1"/>
      <c r="I1518" s="1"/>
      <c r="J1518" s="1"/>
    </row>
    <row r="1519" customFormat="false" ht="18.7" hidden="false" customHeight="true" outlineLevel="0" collapsed="false">
      <c r="A1519" s="8"/>
      <c r="B1519" s="3"/>
      <c r="C1519" s="3"/>
      <c r="D1519" s="3"/>
      <c r="E1519" s="3"/>
      <c r="F1519" s="1"/>
      <c r="G1519" s="1"/>
      <c r="H1519" s="1"/>
      <c r="I1519" s="1"/>
      <c r="J1519" s="1"/>
    </row>
    <row r="1520" customFormat="false" ht="18.7" hidden="false" customHeight="true" outlineLevel="0" collapsed="false">
      <c r="A1520" s="8"/>
      <c r="B1520" s="3"/>
      <c r="C1520" s="3"/>
      <c r="D1520" s="3"/>
      <c r="E1520" s="3"/>
      <c r="F1520" s="1"/>
      <c r="G1520" s="1"/>
      <c r="H1520" s="1"/>
      <c r="I1520" s="1"/>
      <c r="J1520" s="1"/>
    </row>
    <row r="1521" customFormat="false" ht="18.7" hidden="false" customHeight="true" outlineLevel="0" collapsed="false">
      <c r="A1521" s="8"/>
      <c r="B1521" s="3"/>
      <c r="C1521" s="3"/>
      <c r="D1521" s="3"/>
      <c r="E1521" s="3"/>
      <c r="F1521" s="1"/>
      <c r="G1521" s="1"/>
      <c r="H1521" s="1"/>
      <c r="I1521" s="1"/>
      <c r="J1521" s="1"/>
    </row>
    <row r="1522" customFormat="false" ht="18.7" hidden="false" customHeight="true" outlineLevel="0" collapsed="false">
      <c r="A1522" s="8"/>
      <c r="B1522" s="3"/>
      <c r="C1522" s="3"/>
      <c r="D1522" s="3"/>
      <c r="E1522" s="3"/>
      <c r="F1522" s="1"/>
      <c r="G1522" s="1"/>
      <c r="H1522" s="1"/>
      <c r="I1522" s="1"/>
      <c r="J1522" s="1"/>
    </row>
    <row r="1523" customFormat="false" ht="18.7" hidden="false" customHeight="true" outlineLevel="0" collapsed="false">
      <c r="A1523" s="8"/>
      <c r="B1523" s="3"/>
      <c r="C1523" s="3"/>
      <c r="D1523" s="3"/>
      <c r="E1523" s="3"/>
      <c r="F1523" s="1"/>
      <c r="G1523" s="1"/>
      <c r="H1523" s="1"/>
      <c r="I1523" s="1"/>
      <c r="J1523" s="1"/>
    </row>
    <row r="1524" customFormat="false" ht="18.7" hidden="false" customHeight="true" outlineLevel="0" collapsed="false">
      <c r="A1524" s="8"/>
      <c r="B1524" s="3"/>
      <c r="C1524" s="3"/>
      <c r="D1524" s="3"/>
      <c r="E1524" s="3"/>
      <c r="F1524" s="1"/>
      <c r="G1524" s="1"/>
      <c r="H1524" s="1"/>
      <c r="I1524" s="1"/>
      <c r="J1524" s="1"/>
    </row>
    <row r="1525" customFormat="false" ht="18.7" hidden="false" customHeight="true" outlineLevel="0" collapsed="false">
      <c r="A1525" s="8"/>
      <c r="B1525" s="3"/>
      <c r="C1525" s="3"/>
      <c r="D1525" s="3"/>
      <c r="E1525" s="3"/>
      <c r="F1525" s="1"/>
      <c r="G1525" s="1"/>
      <c r="H1525" s="1"/>
      <c r="I1525" s="1"/>
      <c r="J1525" s="1"/>
    </row>
    <row r="1526" customFormat="false" ht="18.7" hidden="false" customHeight="true" outlineLevel="0" collapsed="false">
      <c r="A1526" s="8"/>
      <c r="B1526" s="3"/>
      <c r="C1526" s="3"/>
      <c r="D1526" s="3"/>
      <c r="E1526" s="3"/>
      <c r="F1526" s="1"/>
      <c r="G1526" s="1"/>
      <c r="H1526" s="1"/>
      <c r="I1526" s="1"/>
      <c r="J1526" s="1"/>
    </row>
    <row r="1527" customFormat="false" ht="18.7" hidden="false" customHeight="true" outlineLevel="0" collapsed="false">
      <c r="A1527" s="8"/>
      <c r="B1527" s="3"/>
      <c r="C1527" s="3"/>
      <c r="D1527" s="3"/>
      <c r="E1527" s="3"/>
      <c r="F1527" s="1"/>
      <c r="G1527" s="1"/>
      <c r="H1527" s="1"/>
      <c r="I1527" s="1"/>
      <c r="J1527" s="1"/>
    </row>
    <row r="1528" customFormat="false" ht="18.7" hidden="false" customHeight="true" outlineLevel="0" collapsed="false">
      <c r="A1528" s="8"/>
      <c r="B1528" s="3"/>
      <c r="C1528" s="3"/>
      <c r="D1528" s="3"/>
      <c r="E1528" s="3"/>
      <c r="F1528" s="1"/>
      <c r="G1528" s="1"/>
      <c r="H1528" s="1"/>
      <c r="I1528" s="1"/>
      <c r="J1528" s="1"/>
    </row>
    <row r="1529" customFormat="false" ht="18.7" hidden="false" customHeight="true" outlineLevel="0" collapsed="false">
      <c r="A1529" s="8"/>
      <c r="B1529" s="3"/>
      <c r="C1529" s="3"/>
      <c r="D1529" s="3"/>
      <c r="E1529" s="3"/>
      <c r="F1529" s="1"/>
      <c r="G1529" s="1"/>
      <c r="H1529" s="1"/>
      <c r="I1529" s="1"/>
      <c r="J1529" s="1"/>
    </row>
    <row r="1530" customFormat="false" ht="18.7" hidden="false" customHeight="true" outlineLevel="0" collapsed="false">
      <c r="A1530" s="8"/>
      <c r="B1530" s="3"/>
      <c r="C1530" s="3"/>
      <c r="D1530" s="3"/>
      <c r="E1530" s="3"/>
      <c r="F1530" s="1"/>
      <c r="G1530" s="1"/>
      <c r="H1530" s="1"/>
      <c r="I1530" s="1"/>
      <c r="J1530" s="1"/>
    </row>
    <row r="1531" customFormat="false" ht="18.7" hidden="false" customHeight="true" outlineLevel="0" collapsed="false">
      <c r="A1531" s="8"/>
      <c r="B1531" s="3"/>
      <c r="C1531" s="3"/>
      <c r="D1531" s="3"/>
      <c r="E1531" s="3"/>
      <c r="F1531" s="1"/>
      <c r="G1531" s="1"/>
      <c r="H1531" s="1"/>
      <c r="I1531" s="1"/>
      <c r="J1531" s="1"/>
    </row>
    <row r="1532" customFormat="false" ht="18.7" hidden="false" customHeight="true" outlineLevel="0" collapsed="false">
      <c r="A1532" s="8"/>
      <c r="B1532" s="3"/>
      <c r="C1532" s="3"/>
      <c r="D1532" s="3"/>
      <c r="E1532" s="3"/>
      <c r="F1532" s="1"/>
      <c r="G1532" s="1"/>
      <c r="H1532" s="1"/>
      <c r="I1532" s="1"/>
      <c r="J1532" s="1"/>
    </row>
    <row r="1533" customFormat="false" ht="18.7" hidden="false" customHeight="true" outlineLevel="0" collapsed="false">
      <c r="A1533" s="8"/>
      <c r="B1533" s="3"/>
      <c r="C1533" s="3"/>
      <c r="D1533" s="3"/>
      <c r="E1533" s="3"/>
      <c r="F1533" s="1"/>
      <c r="G1533" s="1"/>
      <c r="H1533" s="1"/>
      <c r="I1533" s="1"/>
      <c r="J1533" s="1"/>
    </row>
    <row r="1534" customFormat="false" ht="18.7" hidden="false" customHeight="true" outlineLevel="0" collapsed="false">
      <c r="A1534" s="8"/>
      <c r="B1534" s="3"/>
      <c r="C1534" s="3"/>
      <c r="D1534" s="3"/>
      <c r="E1534" s="3"/>
      <c r="F1534" s="1"/>
      <c r="G1534" s="1"/>
      <c r="H1534" s="1"/>
      <c r="I1534" s="1"/>
      <c r="J1534" s="1"/>
    </row>
    <row r="1535" customFormat="false" ht="18.7" hidden="false" customHeight="true" outlineLevel="0" collapsed="false">
      <c r="A1535" s="8"/>
      <c r="B1535" s="3"/>
      <c r="C1535" s="3"/>
      <c r="D1535" s="3"/>
      <c r="E1535" s="3"/>
      <c r="F1535" s="1"/>
      <c r="G1535" s="1"/>
      <c r="H1535" s="1"/>
      <c r="I1535" s="1"/>
      <c r="J1535" s="1"/>
    </row>
    <row r="1536" customFormat="false" ht="18.7" hidden="false" customHeight="true" outlineLevel="0" collapsed="false">
      <c r="A1536" s="8"/>
      <c r="B1536" s="3"/>
      <c r="C1536" s="3"/>
      <c r="D1536" s="3"/>
      <c r="E1536" s="3"/>
      <c r="F1536" s="1"/>
      <c r="G1536" s="1"/>
      <c r="H1536" s="1"/>
      <c r="I1536" s="1"/>
      <c r="J1536" s="1"/>
    </row>
    <row r="1537" customFormat="false" ht="18.7" hidden="false" customHeight="true" outlineLevel="0" collapsed="false">
      <c r="A1537" s="8"/>
      <c r="B1537" s="3"/>
      <c r="C1537" s="3"/>
      <c r="D1537" s="3"/>
      <c r="E1537" s="3"/>
      <c r="F1537" s="1"/>
      <c r="G1537" s="1"/>
      <c r="H1537" s="1"/>
      <c r="I1537" s="1"/>
      <c r="J1537" s="1"/>
    </row>
    <row r="1538" customFormat="false" ht="18.7" hidden="false" customHeight="true" outlineLevel="0" collapsed="false">
      <c r="A1538" s="8"/>
      <c r="B1538" s="3"/>
      <c r="C1538" s="3"/>
      <c r="D1538" s="3"/>
      <c r="E1538" s="3"/>
      <c r="F1538" s="1"/>
      <c r="G1538" s="1"/>
      <c r="H1538" s="1"/>
      <c r="I1538" s="1"/>
      <c r="J1538" s="1"/>
    </row>
    <row r="1539" customFormat="false" ht="18.7" hidden="false" customHeight="true" outlineLevel="0" collapsed="false">
      <c r="A1539" s="8"/>
      <c r="B1539" s="3"/>
      <c r="C1539" s="3"/>
      <c r="D1539" s="3"/>
      <c r="E1539" s="3"/>
      <c r="F1539" s="1"/>
      <c r="G1539" s="1"/>
      <c r="H1539" s="1"/>
      <c r="I1539" s="1"/>
      <c r="J1539" s="1"/>
    </row>
    <row r="1540" customFormat="false" ht="18.7" hidden="false" customHeight="true" outlineLevel="0" collapsed="false">
      <c r="A1540" s="8"/>
      <c r="B1540" s="3"/>
      <c r="C1540" s="3"/>
      <c r="D1540" s="3"/>
      <c r="E1540" s="3"/>
      <c r="F1540" s="1"/>
      <c r="G1540" s="1"/>
      <c r="H1540" s="1"/>
      <c r="I1540" s="1"/>
      <c r="J1540" s="1"/>
    </row>
    <row r="1541" customFormat="false" ht="18.7" hidden="false" customHeight="true" outlineLevel="0" collapsed="false">
      <c r="A1541" s="8"/>
      <c r="B1541" s="3"/>
      <c r="C1541" s="3"/>
      <c r="D1541" s="3"/>
      <c r="E1541" s="3"/>
      <c r="F1541" s="1"/>
      <c r="G1541" s="1"/>
      <c r="H1541" s="1"/>
      <c r="I1541" s="1"/>
      <c r="J1541" s="1"/>
    </row>
    <row r="1542" customFormat="false" ht="18.7" hidden="false" customHeight="true" outlineLevel="0" collapsed="false">
      <c r="A1542" s="8"/>
      <c r="B1542" s="3"/>
      <c r="C1542" s="3"/>
      <c r="D1542" s="3"/>
      <c r="E1542" s="3"/>
      <c r="F1542" s="1"/>
      <c r="G1542" s="1"/>
      <c r="H1542" s="1"/>
      <c r="I1542" s="1"/>
      <c r="J1542" s="1"/>
    </row>
    <row r="1543" customFormat="false" ht="18.7" hidden="false" customHeight="true" outlineLevel="0" collapsed="false">
      <c r="A1543" s="8"/>
      <c r="B1543" s="3"/>
      <c r="C1543" s="3"/>
      <c r="D1543" s="3"/>
      <c r="E1543" s="3"/>
      <c r="F1543" s="1"/>
      <c r="G1543" s="1"/>
      <c r="H1543" s="1"/>
      <c r="I1543" s="1"/>
      <c r="J1543" s="1"/>
    </row>
    <row r="1544" customFormat="false" ht="18.7" hidden="false" customHeight="true" outlineLevel="0" collapsed="false">
      <c r="A1544" s="8"/>
      <c r="B1544" s="3"/>
      <c r="C1544" s="3"/>
      <c r="D1544" s="3"/>
      <c r="E1544" s="3"/>
      <c r="F1544" s="1"/>
      <c r="G1544" s="1"/>
      <c r="H1544" s="1"/>
      <c r="I1544" s="1"/>
      <c r="J1544" s="1"/>
    </row>
    <row r="1545" customFormat="false" ht="18.7" hidden="false" customHeight="true" outlineLevel="0" collapsed="false">
      <c r="A1545" s="8"/>
      <c r="B1545" s="3"/>
      <c r="C1545" s="3"/>
      <c r="D1545" s="3"/>
      <c r="E1545" s="3"/>
      <c r="F1545" s="1"/>
      <c r="G1545" s="1"/>
      <c r="H1545" s="1"/>
      <c r="I1545" s="1"/>
      <c r="J1545" s="1"/>
    </row>
    <row r="1546" customFormat="false" ht="18.7" hidden="false" customHeight="true" outlineLevel="0" collapsed="false">
      <c r="A1546" s="8"/>
      <c r="B1546" s="3"/>
      <c r="C1546" s="3"/>
      <c r="D1546" s="3"/>
      <c r="E1546" s="3"/>
      <c r="F1546" s="1"/>
      <c r="G1546" s="1"/>
      <c r="H1546" s="1"/>
      <c r="I1546" s="1"/>
      <c r="J1546" s="1"/>
    </row>
    <row r="1547" customFormat="false" ht="18.7" hidden="false" customHeight="true" outlineLevel="0" collapsed="false">
      <c r="A1547" s="8"/>
      <c r="B1547" s="3"/>
      <c r="C1547" s="3"/>
      <c r="D1547" s="3"/>
      <c r="E1547" s="3"/>
      <c r="F1547" s="1"/>
      <c r="G1547" s="1"/>
      <c r="H1547" s="1"/>
      <c r="I1547" s="1"/>
      <c r="J1547" s="1"/>
    </row>
    <row r="1548" customFormat="false" ht="18.7" hidden="false" customHeight="true" outlineLevel="0" collapsed="false">
      <c r="A1548" s="8"/>
      <c r="B1548" s="3"/>
      <c r="C1548" s="3"/>
      <c r="D1548" s="3"/>
      <c r="E1548" s="3"/>
      <c r="F1548" s="1"/>
      <c r="G1548" s="1"/>
      <c r="H1548" s="1"/>
      <c r="I1548" s="1"/>
      <c r="J1548" s="1"/>
    </row>
    <row r="1549" customFormat="false" ht="18.7" hidden="false" customHeight="true" outlineLevel="0" collapsed="false">
      <c r="A1549" s="8"/>
      <c r="B1549" s="3"/>
      <c r="C1549" s="3"/>
      <c r="D1549" s="3"/>
      <c r="E1549" s="3"/>
      <c r="F1549" s="1"/>
      <c r="G1549" s="1"/>
      <c r="H1549" s="1"/>
      <c r="I1549" s="1"/>
      <c r="J1549" s="1"/>
    </row>
    <row r="1550" customFormat="false" ht="18.7" hidden="false" customHeight="true" outlineLevel="0" collapsed="false">
      <c r="A1550" s="8"/>
      <c r="B1550" s="3"/>
      <c r="C1550" s="3"/>
      <c r="D1550" s="3"/>
      <c r="E1550" s="3"/>
      <c r="F1550" s="1"/>
      <c r="G1550" s="1"/>
      <c r="H1550" s="1"/>
      <c r="I1550" s="1"/>
      <c r="J1550" s="1"/>
    </row>
    <row r="1551" customFormat="false" ht="18.7" hidden="false" customHeight="true" outlineLevel="0" collapsed="false">
      <c r="A1551" s="8"/>
      <c r="B1551" s="3"/>
      <c r="C1551" s="3"/>
      <c r="D1551" s="3"/>
      <c r="E1551" s="3"/>
      <c r="F1551" s="1"/>
      <c r="G1551" s="1"/>
      <c r="H1551" s="1"/>
      <c r="I1551" s="1"/>
      <c r="J1551" s="1"/>
    </row>
    <row r="1552" customFormat="false" ht="18.7" hidden="false" customHeight="true" outlineLevel="0" collapsed="false">
      <c r="A1552" s="8"/>
      <c r="B1552" s="3"/>
      <c r="C1552" s="3"/>
      <c r="D1552" s="3"/>
      <c r="E1552" s="3"/>
      <c r="F1552" s="1"/>
      <c r="G1552" s="1"/>
      <c r="H1552" s="1"/>
      <c r="I1552" s="1"/>
      <c r="J1552" s="1"/>
    </row>
    <row r="1553" customFormat="false" ht="18.7" hidden="false" customHeight="true" outlineLevel="0" collapsed="false">
      <c r="A1553" s="8"/>
      <c r="B1553" s="3"/>
      <c r="C1553" s="3"/>
      <c r="D1553" s="3"/>
      <c r="E1553" s="3"/>
      <c r="F1553" s="1"/>
      <c r="G1553" s="1"/>
      <c r="H1553" s="1"/>
      <c r="I1553" s="1"/>
      <c r="J1553" s="1"/>
    </row>
    <row r="1554" customFormat="false" ht="18.7" hidden="false" customHeight="true" outlineLevel="0" collapsed="false">
      <c r="A1554" s="8"/>
      <c r="B1554" s="3"/>
      <c r="C1554" s="3"/>
      <c r="D1554" s="3"/>
      <c r="E1554" s="3"/>
      <c r="F1554" s="1"/>
      <c r="G1554" s="1"/>
      <c r="H1554" s="1"/>
      <c r="I1554" s="1"/>
      <c r="J1554" s="1"/>
    </row>
    <row r="1555" customFormat="false" ht="18.7" hidden="false" customHeight="true" outlineLevel="0" collapsed="false">
      <c r="A1555" s="8"/>
      <c r="B1555" s="3"/>
      <c r="C1555" s="3"/>
      <c r="D1555" s="3"/>
      <c r="E1555" s="3"/>
      <c r="F1555" s="1"/>
      <c r="G1555" s="1"/>
      <c r="H1555" s="1"/>
      <c r="I1555" s="1"/>
      <c r="J1555" s="1"/>
    </row>
    <row r="1556" customFormat="false" ht="18.7" hidden="false" customHeight="true" outlineLevel="0" collapsed="false">
      <c r="A1556" s="8"/>
      <c r="B1556" s="3"/>
      <c r="C1556" s="3"/>
      <c r="D1556" s="3"/>
      <c r="E1556" s="3"/>
      <c r="F1556" s="1"/>
      <c r="G1556" s="1"/>
      <c r="H1556" s="1"/>
      <c r="I1556" s="1"/>
      <c r="J1556" s="1"/>
    </row>
    <row r="1557" customFormat="false" ht="18.7" hidden="false" customHeight="true" outlineLevel="0" collapsed="false">
      <c r="A1557" s="8"/>
      <c r="B1557" s="3"/>
      <c r="C1557" s="3"/>
      <c r="D1557" s="3"/>
      <c r="E1557" s="3"/>
      <c r="F1557" s="1"/>
      <c r="G1557" s="1"/>
      <c r="H1557" s="1"/>
      <c r="I1557" s="1"/>
      <c r="J1557" s="1"/>
    </row>
    <row r="1558" customFormat="false" ht="18.7" hidden="false" customHeight="true" outlineLevel="0" collapsed="false">
      <c r="A1558" s="8"/>
      <c r="B1558" s="3"/>
      <c r="C1558" s="3"/>
      <c r="D1558" s="3"/>
      <c r="E1558" s="3"/>
      <c r="F1558" s="1"/>
      <c r="G1558" s="1"/>
      <c r="H1558" s="1"/>
      <c r="I1558" s="1"/>
      <c r="J1558" s="1"/>
    </row>
    <row r="1559" customFormat="false" ht="18.7" hidden="false" customHeight="true" outlineLevel="0" collapsed="false">
      <c r="A1559" s="8"/>
      <c r="B1559" s="3"/>
      <c r="C1559" s="3"/>
      <c r="D1559" s="3"/>
      <c r="E1559" s="3"/>
      <c r="F1559" s="1"/>
      <c r="G1559" s="1"/>
      <c r="H1559" s="1"/>
      <c r="I1559" s="1"/>
      <c r="J1559" s="1"/>
    </row>
    <row r="1560" customFormat="false" ht="18.7" hidden="false" customHeight="true" outlineLevel="0" collapsed="false">
      <c r="A1560" s="8"/>
      <c r="B1560" s="3"/>
      <c r="C1560" s="3"/>
      <c r="D1560" s="3"/>
      <c r="E1560" s="3"/>
      <c r="F1560" s="1"/>
      <c r="G1560" s="1"/>
      <c r="H1560" s="1"/>
      <c r="I1560" s="1"/>
      <c r="J1560" s="1"/>
    </row>
    <row r="1561" customFormat="false" ht="18.7" hidden="false" customHeight="true" outlineLevel="0" collapsed="false">
      <c r="A1561" s="8"/>
      <c r="B1561" s="3"/>
      <c r="C1561" s="3"/>
      <c r="D1561" s="3"/>
      <c r="E1561" s="3"/>
      <c r="F1561" s="1"/>
      <c r="G1561" s="1"/>
      <c r="H1561" s="1"/>
      <c r="I1561" s="1"/>
      <c r="J1561" s="1"/>
    </row>
    <row r="1562" customFormat="false" ht="18.7" hidden="false" customHeight="true" outlineLevel="0" collapsed="false">
      <c r="A1562" s="8"/>
      <c r="B1562" s="3"/>
      <c r="C1562" s="3"/>
      <c r="D1562" s="3"/>
      <c r="E1562" s="3"/>
      <c r="F1562" s="1"/>
      <c r="G1562" s="1"/>
      <c r="H1562" s="1"/>
      <c r="I1562" s="1"/>
      <c r="J1562" s="1"/>
    </row>
    <row r="1563" customFormat="false" ht="18.7" hidden="false" customHeight="true" outlineLevel="0" collapsed="false">
      <c r="A1563" s="8"/>
      <c r="B1563" s="3"/>
      <c r="C1563" s="3"/>
      <c r="D1563" s="3"/>
      <c r="E1563" s="3"/>
      <c r="F1563" s="1"/>
      <c r="G1563" s="1"/>
      <c r="H1563" s="1"/>
      <c r="I1563" s="1"/>
      <c r="J1563" s="1"/>
    </row>
    <row r="1564" customFormat="false" ht="18.7" hidden="false" customHeight="true" outlineLevel="0" collapsed="false">
      <c r="A1564" s="8"/>
      <c r="B1564" s="3"/>
      <c r="C1564" s="3"/>
      <c r="D1564" s="3"/>
      <c r="E1564" s="3"/>
      <c r="F1564" s="1"/>
      <c r="G1564" s="1"/>
      <c r="H1564" s="1"/>
      <c r="I1564" s="1"/>
      <c r="J1564" s="1"/>
    </row>
    <row r="1565" customFormat="false" ht="18.7" hidden="false" customHeight="true" outlineLevel="0" collapsed="false">
      <c r="A1565" s="8"/>
      <c r="B1565" s="3"/>
      <c r="C1565" s="3"/>
      <c r="D1565" s="3"/>
      <c r="E1565" s="3"/>
      <c r="F1565" s="1"/>
      <c r="G1565" s="1"/>
      <c r="H1565" s="1"/>
      <c r="I1565" s="1"/>
      <c r="J1565" s="1"/>
    </row>
    <row r="1566" customFormat="false" ht="18.7" hidden="false" customHeight="true" outlineLevel="0" collapsed="false">
      <c r="A1566" s="8"/>
      <c r="B1566" s="3"/>
      <c r="C1566" s="3"/>
      <c r="D1566" s="3"/>
      <c r="E1566" s="3"/>
      <c r="F1566" s="1"/>
      <c r="G1566" s="1"/>
      <c r="H1566" s="1"/>
      <c r="I1566" s="1"/>
      <c r="J1566" s="1"/>
    </row>
    <row r="1567" customFormat="false" ht="18.7" hidden="false" customHeight="true" outlineLevel="0" collapsed="false">
      <c r="A1567" s="8"/>
      <c r="B1567" s="3"/>
      <c r="C1567" s="3"/>
      <c r="D1567" s="3"/>
      <c r="E1567" s="3"/>
      <c r="F1567" s="1"/>
      <c r="G1567" s="1"/>
      <c r="H1567" s="1"/>
      <c r="I1567" s="1"/>
      <c r="J1567" s="1"/>
    </row>
    <row r="1568" customFormat="false" ht="18.7" hidden="false" customHeight="true" outlineLevel="0" collapsed="false">
      <c r="A1568" s="8"/>
      <c r="B1568" s="3"/>
      <c r="C1568" s="3"/>
      <c r="D1568" s="3"/>
      <c r="E1568" s="3"/>
      <c r="F1568" s="1"/>
      <c r="G1568" s="1"/>
      <c r="H1568" s="1"/>
      <c r="I1568" s="1"/>
      <c r="J1568" s="1"/>
    </row>
    <row r="1569" customFormat="false" ht="18.7" hidden="false" customHeight="true" outlineLevel="0" collapsed="false">
      <c r="A1569" s="8"/>
      <c r="B1569" s="3"/>
      <c r="C1569" s="3"/>
      <c r="D1569" s="3"/>
      <c r="E1569" s="3"/>
      <c r="F1569" s="1"/>
      <c r="G1569" s="1"/>
      <c r="H1569" s="1"/>
      <c r="I1569" s="1"/>
      <c r="J1569" s="1"/>
    </row>
    <row r="1570" customFormat="false" ht="18.7" hidden="false" customHeight="true" outlineLevel="0" collapsed="false">
      <c r="A1570" s="8"/>
      <c r="B1570" s="3"/>
      <c r="C1570" s="3"/>
      <c r="D1570" s="3"/>
      <c r="E1570" s="3"/>
      <c r="F1570" s="1"/>
      <c r="G1570" s="1"/>
      <c r="H1570" s="1"/>
      <c r="I1570" s="1"/>
      <c r="J1570" s="1"/>
    </row>
    <row r="1571" customFormat="false" ht="18.7" hidden="false" customHeight="true" outlineLevel="0" collapsed="false">
      <c r="A1571" s="8"/>
      <c r="B1571" s="3"/>
      <c r="C1571" s="3"/>
      <c r="D1571" s="3"/>
      <c r="E1571" s="3"/>
      <c r="F1571" s="1"/>
      <c r="G1571" s="1"/>
      <c r="H1571" s="1"/>
      <c r="I1571" s="1"/>
      <c r="J1571" s="1"/>
    </row>
    <row r="1572" customFormat="false" ht="18.7" hidden="false" customHeight="true" outlineLevel="0" collapsed="false">
      <c r="A1572" s="8"/>
      <c r="B1572" s="3"/>
      <c r="C1572" s="3"/>
      <c r="D1572" s="3"/>
      <c r="E1572" s="3"/>
      <c r="F1572" s="1"/>
      <c r="G1572" s="1"/>
      <c r="H1572" s="1"/>
      <c r="I1572" s="1"/>
      <c r="J1572" s="1"/>
    </row>
    <row r="1573" customFormat="false" ht="18.7" hidden="false" customHeight="true" outlineLevel="0" collapsed="false">
      <c r="A1573" s="8"/>
      <c r="B1573" s="3"/>
      <c r="C1573" s="3"/>
      <c r="D1573" s="3"/>
      <c r="E1573" s="3"/>
      <c r="F1573" s="1"/>
      <c r="G1573" s="1"/>
      <c r="H1573" s="1"/>
      <c r="I1573" s="1"/>
      <c r="J1573" s="1"/>
    </row>
    <row r="1574" customFormat="false" ht="18.7" hidden="false" customHeight="true" outlineLevel="0" collapsed="false">
      <c r="A1574" s="8"/>
      <c r="B1574" s="3"/>
      <c r="C1574" s="3"/>
      <c r="D1574" s="3"/>
      <c r="E1574" s="3"/>
      <c r="F1574" s="1"/>
      <c r="G1574" s="1"/>
      <c r="H1574" s="1"/>
      <c r="I1574" s="1"/>
      <c r="J1574" s="1"/>
    </row>
    <row r="1575" customFormat="false" ht="18.7" hidden="false" customHeight="true" outlineLevel="0" collapsed="false">
      <c r="A1575" s="8"/>
      <c r="B1575" s="3"/>
      <c r="C1575" s="3"/>
      <c r="D1575" s="3"/>
      <c r="E1575" s="3"/>
      <c r="F1575" s="1"/>
      <c r="G1575" s="1"/>
      <c r="H1575" s="1"/>
      <c r="I1575" s="1"/>
      <c r="J1575" s="1"/>
    </row>
    <row r="1576" customFormat="false" ht="18.7" hidden="false" customHeight="true" outlineLevel="0" collapsed="false">
      <c r="A1576" s="8"/>
      <c r="B1576" s="3"/>
      <c r="C1576" s="3"/>
      <c r="D1576" s="3"/>
      <c r="E1576" s="3"/>
      <c r="F1576" s="1"/>
      <c r="G1576" s="1"/>
      <c r="H1576" s="1"/>
      <c r="I1576" s="1"/>
      <c r="J1576" s="1"/>
    </row>
    <row r="1577" customFormat="false" ht="18.7" hidden="false" customHeight="true" outlineLevel="0" collapsed="false">
      <c r="A1577" s="8"/>
      <c r="B1577" s="3"/>
      <c r="C1577" s="3"/>
      <c r="D1577" s="3"/>
      <c r="E1577" s="3"/>
      <c r="F1577" s="1"/>
      <c r="G1577" s="1"/>
      <c r="H1577" s="1"/>
      <c r="I1577" s="1"/>
      <c r="J1577" s="1"/>
    </row>
    <row r="1578" customFormat="false" ht="18.7" hidden="false" customHeight="true" outlineLevel="0" collapsed="false">
      <c r="A1578" s="8"/>
      <c r="B1578" s="3"/>
      <c r="C1578" s="3"/>
      <c r="D1578" s="3"/>
      <c r="E1578" s="3"/>
      <c r="F1578" s="1"/>
      <c r="G1578" s="1"/>
      <c r="H1578" s="1"/>
      <c r="I1578" s="1"/>
      <c r="J1578" s="1"/>
    </row>
    <row r="1579" customFormat="false" ht="18.7" hidden="false" customHeight="true" outlineLevel="0" collapsed="false">
      <c r="A1579" s="8"/>
      <c r="B1579" s="3"/>
      <c r="C1579" s="3"/>
      <c r="D1579" s="3"/>
      <c r="E1579" s="3"/>
      <c r="F1579" s="1"/>
      <c r="G1579" s="1"/>
      <c r="H1579" s="1"/>
      <c r="I1579" s="1"/>
      <c r="J1579" s="1"/>
    </row>
    <row r="1580" customFormat="false" ht="18.7" hidden="false" customHeight="true" outlineLevel="0" collapsed="false">
      <c r="A1580" s="8"/>
      <c r="B1580" s="3"/>
      <c r="C1580" s="3"/>
      <c r="D1580" s="3"/>
      <c r="E1580" s="3"/>
      <c r="F1580" s="1"/>
      <c r="G1580" s="1"/>
      <c r="H1580" s="1"/>
      <c r="I1580" s="1"/>
      <c r="J1580" s="1"/>
    </row>
    <row r="1581" customFormat="false" ht="18.7" hidden="false" customHeight="true" outlineLevel="0" collapsed="false">
      <c r="A1581" s="8"/>
      <c r="B1581" s="3"/>
      <c r="C1581" s="3"/>
      <c r="D1581" s="3"/>
      <c r="E1581" s="3"/>
      <c r="F1581" s="1"/>
      <c r="G1581" s="1"/>
      <c r="H1581" s="1"/>
      <c r="I1581" s="1"/>
      <c r="J1581" s="1"/>
    </row>
    <row r="1582" customFormat="false" ht="18.7" hidden="false" customHeight="true" outlineLevel="0" collapsed="false">
      <c r="A1582" s="8"/>
      <c r="B1582" s="3"/>
      <c r="C1582" s="3"/>
      <c r="D1582" s="3"/>
      <c r="E1582" s="3"/>
      <c r="F1582" s="1"/>
      <c r="G1582" s="1"/>
      <c r="H1582" s="1"/>
      <c r="I1582" s="1"/>
      <c r="J1582" s="1"/>
    </row>
    <row r="1583" customFormat="false" ht="18.7" hidden="false" customHeight="true" outlineLevel="0" collapsed="false">
      <c r="A1583" s="8"/>
      <c r="B1583" s="3"/>
      <c r="C1583" s="3"/>
      <c r="D1583" s="3"/>
      <c r="E1583" s="3"/>
      <c r="F1583" s="1"/>
      <c r="G1583" s="1"/>
      <c r="H1583" s="1"/>
      <c r="I1583" s="1"/>
      <c r="J1583" s="1"/>
    </row>
    <row r="1584" customFormat="false" ht="18.7" hidden="false" customHeight="true" outlineLevel="0" collapsed="false">
      <c r="A1584" s="8"/>
      <c r="B1584" s="3"/>
      <c r="C1584" s="3"/>
      <c r="D1584" s="3"/>
      <c r="E1584" s="3"/>
      <c r="F1584" s="1"/>
      <c r="G1584" s="1"/>
      <c r="H1584" s="1"/>
      <c r="I1584" s="1"/>
      <c r="J1584" s="1"/>
    </row>
    <row r="1585" customFormat="false" ht="18.7" hidden="false" customHeight="true" outlineLevel="0" collapsed="false">
      <c r="A1585" s="8"/>
      <c r="B1585" s="3"/>
      <c r="C1585" s="3"/>
      <c r="D1585" s="3"/>
      <c r="E1585" s="3"/>
      <c r="F1585" s="1"/>
      <c r="G1585" s="1"/>
      <c r="H1585" s="1"/>
      <c r="I1585" s="1"/>
      <c r="J1585" s="1"/>
    </row>
    <row r="1586" customFormat="false" ht="18.7" hidden="false" customHeight="true" outlineLevel="0" collapsed="false">
      <c r="A1586" s="8"/>
      <c r="B1586" s="3"/>
      <c r="C1586" s="3"/>
      <c r="D1586" s="3"/>
      <c r="E1586" s="3"/>
      <c r="F1586" s="1"/>
      <c r="G1586" s="1"/>
      <c r="H1586" s="1"/>
      <c r="I1586" s="1"/>
      <c r="J1586" s="1"/>
    </row>
    <row r="1587" customFormat="false" ht="18.7" hidden="false" customHeight="true" outlineLevel="0" collapsed="false">
      <c r="A1587" s="8"/>
      <c r="B1587" s="3"/>
      <c r="C1587" s="3"/>
      <c r="D1587" s="3"/>
      <c r="E1587" s="3"/>
      <c r="F1587" s="1"/>
      <c r="G1587" s="1"/>
      <c r="H1587" s="1"/>
      <c r="I1587" s="1"/>
      <c r="J1587" s="1"/>
    </row>
    <row r="1588" customFormat="false" ht="18.7" hidden="false" customHeight="true" outlineLevel="0" collapsed="false">
      <c r="A1588" s="8"/>
      <c r="B1588" s="3"/>
      <c r="C1588" s="3"/>
      <c r="D1588" s="3"/>
      <c r="E1588" s="3"/>
      <c r="F1588" s="1"/>
      <c r="G1588" s="1"/>
      <c r="H1588" s="1"/>
      <c r="I1588" s="1"/>
      <c r="J1588" s="1"/>
    </row>
    <row r="1589" customFormat="false" ht="18.7" hidden="false" customHeight="true" outlineLevel="0" collapsed="false">
      <c r="A1589" s="8"/>
      <c r="B1589" s="3"/>
      <c r="C1589" s="3"/>
      <c r="D1589" s="3"/>
      <c r="E1589" s="3"/>
      <c r="F1589" s="1"/>
      <c r="G1589" s="1"/>
      <c r="H1589" s="1"/>
      <c r="I1589" s="1"/>
      <c r="J1589" s="1"/>
    </row>
    <row r="1590" customFormat="false" ht="18.7" hidden="false" customHeight="true" outlineLevel="0" collapsed="false">
      <c r="A1590" s="8"/>
      <c r="B1590" s="3"/>
      <c r="C1590" s="3"/>
      <c r="D1590" s="3"/>
      <c r="E1590" s="3"/>
      <c r="F1590" s="1"/>
      <c r="G1590" s="1"/>
      <c r="H1590" s="1"/>
      <c r="I1590" s="1"/>
      <c r="J1590" s="1"/>
    </row>
    <row r="1591" customFormat="false" ht="18.7" hidden="false" customHeight="true" outlineLevel="0" collapsed="false">
      <c r="A1591" s="8"/>
      <c r="B1591" s="3"/>
      <c r="C1591" s="3"/>
      <c r="D1591" s="3"/>
      <c r="E1591" s="3"/>
      <c r="F1591" s="1"/>
      <c r="G1591" s="1"/>
      <c r="H1591" s="1"/>
      <c r="I1591" s="1"/>
      <c r="J1591" s="1"/>
    </row>
    <row r="1592" customFormat="false" ht="18.7" hidden="false" customHeight="true" outlineLevel="0" collapsed="false">
      <c r="A1592" s="8"/>
      <c r="B1592" s="3"/>
      <c r="C1592" s="3"/>
      <c r="D1592" s="3"/>
      <c r="E1592" s="3"/>
      <c r="F1592" s="1"/>
      <c r="G1592" s="1"/>
      <c r="H1592" s="1"/>
      <c r="I1592" s="1"/>
      <c r="J1592" s="1"/>
    </row>
    <row r="1593" customFormat="false" ht="18.7" hidden="false" customHeight="true" outlineLevel="0" collapsed="false">
      <c r="A1593" s="8"/>
      <c r="B1593" s="3"/>
      <c r="C1593" s="3"/>
      <c r="D1593" s="3"/>
      <c r="E1593" s="3"/>
      <c r="F1593" s="1"/>
      <c r="G1593" s="1"/>
      <c r="H1593" s="1"/>
      <c r="I1593" s="1"/>
      <c r="J1593" s="1"/>
    </row>
    <row r="1594" customFormat="false" ht="18.7" hidden="false" customHeight="true" outlineLevel="0" collapsed="false">
      <c r="A1594" s="8"/>
      <c r="B1594" s="3"/>
      <c r="C1594" s="3"/>
      <c r="D1594" s="3"/>
      <c r="E1594" s="3"/>
      <c r="F1594" s="1"/>
      <c r="G1594" s="1"/>
      <c r="H1594" s="1"/>
      <c r="I1594" s="1"/>
      <c r="J1594" s="1"/>
    </row>
    <row r="1595" customFormat="false" ht="18.7" hidden="false" customHeight="true" outlineLevel="0" collapsed="false">
      <c r="A1595" s="8"/>
      <c r="B1595" s="3"/>
      <c r="C1595" s="3"/>
      <c r="D1595" s="3"/>
      <c r="E1595" s="3"/>
      <c r="F1595" s="1"/>
      <c r="G1595" s="1"/>
      <c r="H1595" s="1"/>
      <c r="I1595" s="1"/>
      <c r="J1595" s="1"/>
    </row>
    <row r="1596" customFormat="false" ht="18.7" hidden="false" customHeight="true" outlineLevel="0" collapsed="false">
      <c r="A1596" s="8"/>
      <c r="B1596" s="3"/>
      <c r="C1596" s="3"/>
      <c r="D1596" s="3"/>
      <c r="E1596" s="3"/>
      <c r="F1596" s="1"/>
      <c r="G1596" s="1"/>
      <c r="H1596" s="1"/>
      <c r="I1596" s="1"/>
      <c r="J1596" s="1"/>
    </row>
    <row r="1597" customFormat="false" ht="18.7" hidden="false" customHeight="true" outlineLevel="0" collapsed="false">
      <c r="A1597" s="8"/>
      <c r="B1597" s="3"/>
      <c r="C1597" s="3"/>
      <c r="D1597" s="3"/>
      <c r="E1597" s="3"/>
      <c r="F1597" s="1"/>
      <c r="G1597" s="1"/>
      <c r="H1597" s="1"/>
      <c r="I1597" s="1"/>
      <c r="J1597" s="1"/>
    </row>
    <row r="1598" customFormat="false" ht="18.7" hidden="false" customHeight="true" outlineLevel="0" collapsed="false">
      <c r="A1598" s="8"/>
      <c r="B1598" s="3"/>
      <c r="C1598" s="3"/>
      <c r="D1598" s="3"/>
      <c r="E1598" s="3"/>
      <c r="F1598" s="1"/>
      <c r="G1598" s="1"/>
      <c r="H1598" s="1"/>
      <c r="I1598" s="1"/>
      <c r="J1598" s="1"/>
    </row>
    <row r="1599" customFormat="false" ht="18.7" hidden="false" customHeight="true" outlineLevel="0" collapsed="false">
      <c r="A1599" s="8"/>
      <c r="B1599" s="3"/>
      <c r="C1599" s="3"/>
      <c r="D1599" s="3"/>
      <c r="E1599" s="3"/>
      <c r="F1599" s="1"/>
      <c r="G1599" s="1"/>
      <c r="H1599" s="1"/>
      <c r="I1599" s="1"/>
      <c r="J1599" s="1"/>
    </row>
    <row r="1600" customFormat="false" ht="18.7" hidden="false" customHeight="true" outlineLevel="0" collapsed="false">
      <c r="A1600" s="8"/>
      <c r="B1600" s="3"/>
      <c r="C1600" s="3"/>
      <c r="D1600" s="3"/>
      <c r="E1600" s="3"/>
      <c r="F1600" s="1"/>
      <c r="G1600" s="1"/>
      <c r="H1600" s="1"/>
      <c r="I1600" s="1"/>
      <c r="J1600" s="1"/>
    </row>
    <row r="1601" customFormat="false" ht="18.7" hidden="false" customHeight="true" outlineLevel="0" collapsed="false">
      <c r="A1601" s="8"/>
      <c r="B1601" s="3"/>
      <c r="C1601" s="3"/>
      <c r="D1601" s="3"/>
      <c r="E1601" s="3"/>
      <c r="F1601" s="1"/>
      <c r="G1601" s="1"/>
      <c r="H1601" s="1"/>
      <c r="I1601" s="1"/>
      <c r="J1601" s="1"/>
    </row>
    <row r="1602" customFormat="false" ht="18.7" hidden="false" customHeight="true" outlineLevel="0" collapsed="false">
      <c r="A1602" s="8"/>
      <c r="B1602" s="3"/>
      <c r="C1602" s="3"/>
      <c r="D1602" s="3"/>
      <c r="E1602" s="3"/>
      <c r="F1602" s="1"/>
      <c r="G1602" s="1"/>
      <c r="H1602" s="1"/>
      <c r="I1602" s="1"/>
      <c r="J1602" s="1"/>
    </row>
    <row r="1603" customFormat="false" ht="18.7" hidden="false" customHeight="true" outlineLevel="0" collapsed="false">
      <c r="A1603" s="8"/>
      <c r="B1603" s="3"/>
      <c r="C1603" s="3"/>
      <c r="D1603" s="3"/>
      <c r="E1603" s="3"/>
      <c r="F1603" s="1"/>
      <c r="G1603" s="1"/>
      <c r="H1603" s="1"/>
      <c r="I1603" s="1"/>
      <c r="J1603" s="1"/>
    </row>
    <row r="1604" customFormat="false" ht="18.7" hidden="false" customHeight="true" outlineLevel="0" collapsed="false">
      <c r="A1604" s="8"/>
      <c r="B1604" s="3"/>
      <c r="C1604" s="3"/>
      <c r="D1604" s="3"/>
      <c r="E1604" s="3"/>
      <c r="F1604" s="1"/>
      <c r="G1604" s="1"/>
      <c r="H1604" s="1"/>
      <c r="I1604" s="1"/>
      <c r="J1604" s="1"/>
    </row>
    <row r="1605" customFormat="false" ht="18.7" hidden="false" customHeight="true" outlineLevel="0" collapsed="false">
      <c r="A1605" s="8"/>
      <c r="B1605" s="3"/>
      <c r="C1605" s="3"/>
      <c r="D1605" s="3"/>
      <c r="E1605" s="3"/>
      <c r="F1605" s="1"/>
      <c r="G1605" s="1"/>
      <c r="H1605" s="1"/>
      <c r="I1605" s="1"/>
      <c r="J1605" s="1"/>
    </row>
    <row r="1606" customFormat="false" ht="18.7" hidden="false" customHeight="true" outlineLevel="0" collapsed="false">
      <c r="A1606" s="8"/>
      <c r="B1606" s="3"/>
      <c r="C1606" s="3"/>
      <c r="D1606" s="3"/>
      <c r="E1606" s="3"/>
      <c r="F1606" s="1"/>
      <c r="G1606" s="1"/>
      <c r="H1606" s="1"/>
      <c r="I1606" s="1"/>
      <c r="J1606" s="1"/>
    </row>
    <row r="1607" customFormat="false" ht="18.7" hidden="false" customHeight="true" outlineLevel="0" collapsed="false">
      <c r="A1607" s="8"/>
      <c r="B1607" s="3"/>
      <c r="C1607" s="3"/>
      <c r="D1607" s="3"/>
      <c r="E1607" s="3"/>
      <c r="F1607" s="1"/>
      <c r="G1607" s="1"/>
      <c r="H1607" s="1"/>
      <c r="I1607" s="1"/>
      <c r="J1607" s="1"/>
    </row>
    <row r="1608" customFormat="false" ht="18.7" hidden="false" customHeight="true" outlineLevel="0" collapsed="false">
      <c r="A1608" s="8"/>
      <c r="B1608" s="3"/>
      <c r="C1608" s="3"/>
      <c r="D1608" s="3"/>
      <c r="E1608" s="3"/>
      <c r="F1608" s="1"/>
      <c r="G1608" s="1"/>
      <c r="H1608" s="1"/>
      <c r="I1608" s="1"/>
      <c r="J1608" s="1"/>
    </row>
    <row r="1609" customFormat="false" ht="18.7" hidden="false" customHeight="true" outlineLevel="0" collapsed="false">
      <c r="A1609" s="8"/>
      <c r="B1609" s="3"/>
      <c r="C1609" s="3"/>
      <c r="D1609" s="3"/>
      <c r="E1609" s="3"/>
      <c r="F1609" s="1"/>
      <c r="G1609" s="1"/>
      <c r="H1609" s="1"/>
      <c r="I1609" s="1"/>
      <c r="J1609" s="1"/>
    </row>
    <row r="1610" customFormat="false" ht="18.7" hidden="false" customHeight="true" outlineLevel="0" collapsed="false">
      <c r="A1610" s="8"/>
      <c r="B1610" s="3"/>
      <c r="C1610" s="3"/>
      <c r="D1610" s="3"/>
      <c r="E1610" s="3"/>
      <c r="F1610" s="1"/>
      <c r="G1610" s="1"/>
      <c r="H1610" s="1"/>
      <c r="I1610" s="1"/>
      <c r="J1610" s="1"/>
    </row>
    <row r="1611" customFormat="false" ht="18.7" hidden="false" customHeight="true" outlineLevel="0" collapsed="false">
      <c r="A1611" s="8"/>
      <c r="B1611" s="3"/>
      <c r="C1611" s="3"/>
      <c r="D1611" s="3"/>
      <c r="E1611" s="3"/>
      <c r="F1611" s="1"/>
      <c r="G1611" s="1"/>
      <c r="H1611" s="1"/>
      <c r="I1611" s="1"/>
      <c r="J1611" s="1"/>
    </row>
    <row r="1612" customFormat="false" ht="18.7" hidden="false" customHeight="true" outlineLevel="0" collapsed="false">
      <c r="A1612" s="8"/>
      <c r="B1612" s="3"/>
      <c r="C1612" s="3"/>
      <c r="D1612" s="3"/>
      <c r="E1612" s="3"/>
      <c r="F1612" s="1"/>
      <c r="G1612" s="1"/>
      <c r="H1612" s="1"/>
      <c r="I1612" s="1"/>
      <c r="J1612" s="1"/>
    </row>
    <row r="1613" customFormat="false" ht="18.7" hidden="false" customHeight="true" outlineLevel="0" collapsed="false">
      <c r="A1613" s="8"/>
      <c r="B1613" s="3"/>
      <c r="C1613" s="3"/>
      <c r="D1613" s="3"/>
      <c r="E1613" s="3"/>
      <c r="F1613" s="1"/>
      <c r="G1613" s="1"/>
      <c r="H1613" s="1"/>
      <c r="I1613" s="1"/>
      <c r="J1613" s="1"/>
    </row>
    <row r="1614" customFormat="false" ht="18.7" hidden="false" customHeight="true" outlineLevel="0" collapsed="false">
      <c r="A1614" s="8"/>
      <c r="B1614" s="3"/>
      <c r="C1614" s="3"/>
      <c r="D1614" s="3"/>
      <c r="E1614" s="3"/>
      <c r="F1614" s="1"/>
      <c r="G1614" s="1"/>
      <c r="H1614" s="1"/>
      <c r="I1614" s="1"/>
      <c r="J1614" s="1"/>
    </row>
    <row r="1615" customFormat="false" ht="18.7" hidden="false" customHeight="true" outlineLevel="0" collapsed="false">
      <c r="A1615" s="8"/>
      <c r="B1615" s="3"/>
      <c r="C1615" s="3"/>
      <c r="D1615" s="3"/>
      <c r="E1615" s="3"/>
      <c r="F1615" s="1"/>
      <c r="G1615" s="1"/>
      <c r="H1615" s="1"/>
      <c r="I1615" s="1"/>
      <c r="J1615" s="1"/>
    </row>
    <row r="1616" customFormat="false" ht="18.7" hidden="false" customHeight="true" outlineLevel="0" collapsed="false">
      <c r="A1616" s="8"/>
      <c r="B1616" s="3"/>
      <c r="C1616" s="3"/>
      <c r="D1616" s="3"/>
      <c r="E1616" s="3"/>
      <c r="F1616" s="1"/>
      <c r="G1616" s="1"/>
      <c r="H1616" s="1"/>
      <c r="I1616" s="1"/>
      <c r="J1616" s="1"/>
    </row>
    <row r="1617" customFormat="false" ht="18.7" hidden="false" customHeight="true" outlineLevel="0" collapsed="false">
      <c r="A1617" s="8"/>
      <c r="B1617" s="3"/>
      <c r="C1617" s="3"/>
      <c r="D1617" s="3"/>
      <c r="E1617" s="3"/>
      <c r="F1617" s="1"/>
      <c r="G1617" s="1"/>
      <c r="H1617" s="1"/>
      <c r="I1617" s="1"/>
      <c r="J1617" s="1"/>
    </row>
    <row r="1618" customFormat="false" ht="18.7" hidden="false" customHeight="true" outlineLevel="0" collapsed="false">
      <c r="A1618" s="8"/>
      <c r="B1618" s="3"/>
      <c r="C1618" s="3"/>
      <c r="D1618" s="3"/>
      <c r="E1618" s="3"/>
      <c r="F1618" s="1"/>
      <c r="G1618" s="1"/>
      <c r="H1618" s="1"/>
      <c r="I1618" s="1"/>
      <c r="J1618" s="1"/>
    </row>
    <row r="1619" customFormat="false" ht="18.7" hidden="false" customHeight="true" outlineLevel="0" collapsed="false">
      <c r="A1619" s="8"/>
      <c r="B1619" s="3"/>
      <c r="C1619" s="3"/>
      <c r="D1619" s="3"/>
      <c r="E1619" s="3"/>
      <c r="F1619" s="1"/>
      <c r="G1619" s="1"/>
      <c r="H1619" s="1"/>
      <c r="I1619" s="1"/>
      <c r="J1619" s="1"/>
    </row>
    <row r="1620" customFormat="false" ht="18.7" hidden="false" customHeight="true" outlineLevel="0" collapsed="false">
      <c r="A1620" s="8"/>
      <c r="B1620" s="3"/>
      <c r="C1620" s="3"/>
      <c r="D1620" s="3"/>
      <c r="E1620" s="3"/>
      <c r="F1620" s="1"/>
      <c r="G1620" s="1"/>
      <c r="H1620" s="1"/>
      <c r="I1620" s="1"/>
      <c r="J1620" s="1"/>
    </row>
    <row r="1621" customFormat="false" ht="18.7" hidden="false" customHeight="true" outlineLevel="0" collapsed="false">
      <c r="A1621" s="8"/>
      <c r="B1621" s="3"/>
      <c r="C1621" s="3"/>
      <c r="D1621" s="3"/>
      <c r="E1621" s="3"/>
      <c r="F1621" s="1"/>
      <c r="G1621" s="1"/>
      <c r="H1621" s="1"/>
      <c r="I1621" s="1"/>
      <c r="J1621" s="1"/>
    </row>
    <row r="1622" customFormat="false" ht="18.7" hidden="false" customHeight="true" outlineLevel="0" collapsed="false">
      <c r="A1622" s="8"/>
      <c r="B1622" s="3"/>
      <c r="C1622" s="3"/>
      <c r="D1622" s="3"/>
      <c r="E1622" s="3"/>
      <c r="F1622" s="1"/>
      <c r="G1622" s="1"/>
      <c r="H1622" s="1"/>
      <c r="I1622" s="1"/>
      <c r="J1622" s="1"/>
    </row>
    <row r="1623" customFormat="false" ht="18.7" hidden="false" customHeight="true" outlineLevel="0" collapsed="false">
      <c r="A1623" s="8"/>
      <c r="B1623" s="3"/>
      <c r="C1623" s="3"/>
      <c r="D1623" s="3"/>
      <c r="E1623" s="3"/>
      <c r="F1623" s="1"/>
      <c r="G1623" s="1"/>
      <c r="H1623" s="1"/>
      <c r="I1623" s="1"/>
      <c r="J1623" s="1"/>
    </row>
    <row r="1624" customFormat="false" ht="18.7" hidden="false" customHeight="true" outlineLevel="0" collapsed="false">
      <c r="A1624" s="8"/>
      <c r="B1624" s="3"/>
      <c r="C1624" s="3"/>
      <c r="D1624" s="3"/>
      <c r="E1624" s="3"/>
      <c r="F1624" s="1"/>
      <c r="G1624" s="1"/>
      <c r="H1624" s="1"/>
      <c r="I1624" s="1"/>
      <c r="J1624" s="1"/>
    </row>
    <row r="1625" customFormat="false" ht="18.7" hidden="false" customHeight="true" outlineLevel="0" collapsed="false">
      <c r="A1625" s="8"/>
      <c r="B1625" s="3"/>
      <c r="C1625" s="3"/>
      <c r="D1625" s="3"/>
      <c r="E1625" s="3"/>
      <c r="F1625" s="1"/>
      <c r="G1625" s="1"/>
      <c r="H1625" s="1"/>
      <c r="I1625" s="1"/>
      <c r="J1625" s="1"/>
    </row>
    <row r="1626" customFormat="false" ht="18.7" hidden="false" customHeight="true" outlineLevel="0" collapsed="false">
      <c r="A1626" s="8"/>
      <c r="B1626" s="3"/>
      <c r="C1626" s="3"/>
      <c r="D1626" s="3"/>
      <c r="E1626" s="3"/>
      <c r="F1626" s="1"/>
      <c r="G1626" s="1"/>
      <c r="H1626" s="1"/>
      <c r="I1626" s="1"/>
      <c r="J1626" s="1"/>
    </row>
    <row r="1627" customFormat="false" ht="18.7" hidden="false" customHeight="true" outlineLevel="0" collapsed="false">
      <c r="A1627" s="8"/>
      <c r="B1627" s="3"/>
      <c r="C1627" s="3"/>
      <c r="D1627" s="3"/>
      <c r="E1627" s="3"/>
      <c r="F1627" s="1"/>
      <c r="G1627" s="1"/>
      <c r="H1627" s="1"/>
      <c r="I1627" s="1"/>
      <c r="J1627" s="1"/>
    </row>
    <row r="1628" customFormat="false" ht="18.7" hidden="false" customHeight="true" outlineLevel="0" collapsed="false">
      <c r="A1628" s="8"/>
      <c r="B1628" s="3"/>
      <c r="C1628" s="3"/>
      <c r="D1628" s="3"/>
      <c r="E1628" s="3"/>
      <c r="F1628" s="1"/>
      <c r="G1628" s="1"/>
      <c r="H1628" s="1"/>
      <c r="I1628" s="1"/>
      <c r="J1628" s="1"/>
    </row>
    <row r="1629" customFormat="false" ht="18.7" hidden="false" customHeight="true" outlineLevel="0" collapsed="false">
      <c r="A1629" s="8"/>
      <c r="B1629" s="3"/>
      <c r="C1629" s="3"/>
      <c r="D1629" s="3"/>
      <c r="E1629" s="3"/>
      <c r="F1629" s="1"/>
      <c r="G1629" s="1"/>
      <c r="H1629" s="1"/>
      <c r="I1629" s="1"/>
      <c r="J1629" s="1"/>
    </row>
    <row r="1630" customFormat="false" ht="18.7" hidden="false" customHeight="true" outlineLevel="0" collapsed="false">
      <c r="A1630" s="8"/>
      <c r="B1630" s="3"/>
      <c r="C1630" s="3"/>
      <c r="D1630" s="3"/>
      <c r="E1630" s="3"/>
      <c r="F1630" s="1"/>
      <c r="G1630" s="1"/>
      <c r="H1630" s="1"/>
      <c r="I1630" s="1"/>
      <c r="J1630" s="1"/>
    </row>
    <row r="1631" customFormat="false" ht="18.7" hidden="false" customHeight="true" outlineLevel="0" collapsed="false">
      <c r="A1631" s="8"/>
      <c r="B1631" s="3"/>
      <c r="C1631" s="3"/>
      <c r="D1631" s="3"/>
      <c r="E1631" s="3"/>
      <c r="F1631" s="1"/>
      <c r="G1631" s="1"/>
      <c r="H1631" s="1"/>
      <c r="I1631" s="1"/>
      <c r="J1631" s="1"/>
    </row>
    <row r="1632" customFormat="false" ht="18.7" hidden="false" customHeight="true" outlineLevel="0" collapsed="false">
      <c r="A1632" s="8"/>
      <c r="B1632" s="3"/>
      <c r="C1632" s="3"/>
      <c r="D1632" s="3"/>
      <c r="E1632" s="3"/>
      <c r="F1632" s="1"/>
      <c r="G1632" s="1"/>
      <c r="H1632" s="1"/>
      <c r="I1632" s="1"/>
      <c r="J1632" s="1"/>
    </row>
    <row r="1633" customFormat="false" ht="18.7" hidden="false" customHeight="true" outlineLevel="0" collapsed="false">
      <c r="A1633" s="8"/>
      <c r="B1633" s="3"/>
      <c r="C1633" s="3"/>
      <c r="D1633" s="3"/>
      <c r="E1633" s="3"/>
      <c r="F1633" s="1"/>
      <c r="G1633" s="1"/>
      <c r="H1633" s="1"/>
      <c r="I1633" s="1"/>
      <c r="J1633" s="1"/>
    </row>
    <row r="1634" customFormat="false" ht="18.7" hidden="false" customHeight="true" outlineLevel="0" collapsed="false">
      <c r="A1634" s="8"/>
      <c r="B1634" s="3"/>
      <c r="C1634" s="3"/>
      <c r="D1634" s="3"/>
      <c r="E1634" s="3"/>
      <c r="F1634" s="1"/>
      <c r="G1634" s="1"/>
      <c r="H1634" s="1"/>
      <c r="I1634" s="1"/>
      <c r="J1634" s="1"/>
    </row>
    <row r="1635" customFormat="false" ht="18.7" hidden="false" customHeight="true" outlineLevel="0" collapsed="false">
      <c r="A1635" s="8"/>
      <c r="B1635" s="3"/>
      <c r="C1635" s="3"/>
      <c r="D1635" s="3"/>
      <c r="E1635" s="3"/>
      <c r="F1635" s="1"/>
      <c r="G1635" s="1"/>
      <c r="H1635" s="1"/>
      <c r="I1635" s="1"/>
      <c r="J1635" s="1"/>
    </row>
    <row r="1636" customFormat="false" ht="18.7" hidden="false" customHeight="true" outlineLevel="0" collapsed="false">
      <c r="A1636" s="8"/>
      <c r="B1636" s="3"/>
      <c r="C1636" s="3"/>
      <c r="D1636" s="3"/>
      <c r="E1636" s="3"/>
      <c r="F1636" s="1"/>
      <c r="G1636" s="1"/>
      <c r="H1636" s="1"/>
      <c r="I1636" s="1"/>
      <c r="J1636" s="1"/>
    </row>
    <row r="1637" customFormat="false" ht="18.7" hidden="false" customHeight="true" outlineLevel="0" collapsed="false">
      <c r="A1637" s="8"/>
      <c r="B1637" s="3"/>
      <c r="C1637" s="3"/>
      <c r="D1637" s="3"/>
      <c r="E1637" s="3"/>
      <c r="F1637" s="1"/>
      <c r="G1637" s="1"/>
      <c r="H1637" s="1"/>
      <c r="I1637" s="1"/>
      <c r="J1637" s="1"/>
    </row>
    <row r="1638" customFormat="false" ht="18.7" hidden="false" customHeight="true" outlineLevel="0" collapsed="false">
      <c r="A1638" s="8"/>
      <c r="B1638" s="3"/>
      <c r="C1638" s="3"/>
      <c r="D1638" s="3"/>
      <c r="E1638" s="3"/>
      <c r="F1638" s="1"/>
      <c r="G1638" s="1"/>
      <c r="H1638" s="1"/>
      <c r="I1638" s="1"/>
      <c r="J1638" s="1"/>
    </row>
    <row r="1639" customFormat="false" ht="18.7" hidden="false" customHeight="true" outlineLevel="0" collapsed="false">
      <c r="A1639" s="8"/>
      <c r="B1639" s="3"/>
      <c r="C1639" s="3"/>
      <c r="D1639" s="3"/>
      <c r="E1639" s="3"/>
      <c r="F1639" s="1"/>
      <c r="G1639" s="1"/>
      <c r="H1639" s="1"/>
      <c r="I1639" s="1"/>
      <c r="J1639" s="1"/>
    </row>
    <row r="1640" customFormat="false" ht="18.7" hidden="false" customHeight="true" outlineLevel="0" collapsed="false">
      <c r="A1640" s="8"/>
      <c r="B1640" s="3"/>
      <c r="C1640" s="3"/>
      <c r="D1640" s="3"/>
      <c r="E1640" s="3"/>
      <c r="F1640" s="1"/>
      <c r="G1640" s="1"/>
      <c r="H1640" s="1"/>
      <c r="I1640" s="1"/>
      <c r="J1640" s="1"/>
    </row>
    <row r="1641" customFormat="false" ht="18.7" hidden="false" customHeight="true" outlineLevel="0" collapsed="false">
      <c r="A1641" s="8"/>
      <c r="B1641" s="3"/>
      <c r="C1641" s="3"/>
      <c r="D1641" s="3"/>
      <c r="E1641" s="3"/>
      <c r="F1641" s="1"/>
      <c r="G1641" s="1"/>
      <c r="H1641" s="1"/>
      <c r="I1641" s="1"/>
      <c r="J1641" s="1"/>
    </row>
    <row r="1642" customFormat="false" ht="18.7" hidden="false" customHeight="true" outlineLevel="0" collapsed="false">
      <c r="A1642" s="8"/>
      <c r="B1642" s="3"/>
      <c r="C1642" s="3"/>
      <c r="D1642" s="3"/>
      <c r="E1642" s="3"/>
      <c r="F1642" s="1"/>
      <c r="G1642" s="1"/>
      <c r="H1642" s="1"/>
      <c r="I1642" s="1"/>
      <c r="J1642" s="1"/>
    </row>
    <row r="1643" customFormat="false" ht="18.7" hidden="false" customHeight="true" outlineLevel="0" collapsed="false">
      <c r="A1643" s="8"/>
      <c r="B1643" s="3"/>
      <c r="C1643" s="3"/>
      <c r="D1643" s="3"/>
      <c r="E1643" s="3"/>
      <c r="F1643" s="1"/>
      <c r="G1643" s="1"/>
      <c r="H1643" s="1"/>
      <c r="I1643" s="1"/>
      <c r="J1643" s="1"/>
    </row>
    <row r="1644" customFormat="false" ht="18.7" hidden="false" customHeight="true" outlineLevel="0" collapsed="false">
      <c r="A1644" s="8"/>
      <c r="B1644" s="3"/>
      <c r="C1644" s="3"/>
      <c r="D1644" s="3"/>
      <c r="E1644" s="3"/>
      <c r="F1644" s="1"/>
      <c r="G1644" s="1"/>
      <c r="H1644" s="1"/>
      <c r="I1644" s="1"/>
      <c r="J1644" s="1"/>
    </row>
    <row r="1645" customFormat="false" ht="18.7" hidden="false" customHeight="true" outlineLevel="0" collapsed="false">
      <c r="A1645" s="8"/>
      <c r="B1645" s="3"/>
      <c r="C1645" s="3"/>
      <c r="D1645" s="3"/>
      <c r="E1645" s="3"/>
      <c r="F1645" s="1"/>
      <c r="G1645" s="1"/>
      <c r="H1645" s="1"/>
      <c r="I1645" s="1"/>
      <c r="J1645" s="1"/>
    </row>
    <row r="1646" customFormat="false" ht="18.7" hidden="false" customHeight="true" outlineLevel="0" collapsed="false">
      <c r="A1646" s="8"/>
      <c r="B1646" s="3"/>
      <c r="C1646" s="3"/>
      <c r="D1646" s="3"/>
      <c r="E1646" s="3"/>
      <c r="F1646" s="1"/>
      <c r="G1646" s="1"/>
      <c r="H1646" s="1"/>
      <c r="I1646" s="1"/>
      <c r="J1646" s="1"/>
    </row>
    <row r="1647" customFormat="false" ht="18.7" hidden="false" customHeight="true" outlineLevel="0" collapsed="false">
      <c r="A1647" s="8"/>
      <c r="B1647" s="3"/>
      <c r="C1647" s="3"/>
      <c r="D1647" s="3"/>
      <c r="E1647" s="3"/>
      <c r="F1647" s="1"/>
      <c r="G1647" s="1"/>
      <c r="H1647" s="1"/>
      <c r="I1647" s="1"/>
      <c r="J1647" s="1"/>
    </row>
    <row r="1648" customFormat="false" ht="18.7" hidden="false" customHeight="true" outlineLevel="0" collapsed="false">
      <c r="A1648" s="8"/>
      <c r="B1648" s="3"/>
      <c r="C1648" s="3"/>
      <c r="D1648" s="3"/>
      <c r="E1648" s="3"/>
      <c r="F1648" s="1"/>
      <c r="G1648" s="1"/>
      <c r="H1648" s="1"/>
      <c r="I1648" s="1"/>
      <c r="J1648" s="1"/>
    </row>
    <row r="1649" customFormat="false" ht="18.7" hidden="false" customHeight="true" outlineLevel="0" collapsed="false">
      <c r="A1649" s="8"/>
      <c r="B1649" s="3"/>
      <c r="C1649" s="3"/>
      <c r="D1649" s="3"/>
      <c r="E1649" s="3"/>
      <c r="F1649" s="1"/>
      <c r="G1649" s="1"/>
      <c r="H1649" s="1"/>
      <c r="I1649" s="1"/>
      <c r="J1649" s="1"/>
    </row>
    <row r="1650" customFormat="false" ht="18.7" hidden="false" customHeight="true" outlineLevel="0" collapsed="false">
      <c r="A1650" s="8"/>
      <c r="B1650" s="3"/>
      <c r="C1650" s="3"/>
      <c r="D1650" s="3"/>
      <c r="E1650" s="3"/>
      <c r="F1650" s="1"/>
      <c r="G1650" s="1"/>
      <c r="H1650" s="1"/>
      <c r="I1650" s="1"/>
      <c r="J1650" s="1"/>
    </row>
    <row r="1651" customFormat="false" ht="18.7" hidden="false" customHeight="true" outlineLevel="0" collapsed="false">
      <c r="A1651" s="8"/>
      <c r="B1651" s="3"/>
      <c r="C1651" s="3"/>
      <c r="D1651" s="3"/>
      <c r="E1651" s="3"/>
      <c r="F1651" s="1"/>
      <c r="G1651" s="1"/>
      <c r="H1651" s="1"/>
      <c r="I1651" s="1"/>
      <c r="J1651" s="1"/>
    </row>
    <row r="1652" customFormat="false" ht="18.7" hidden="false" customHeight="true" outlineLevel="0" collapsed="false">
      <c r="A1652" s="8"/>
      <c r="B1652" s="3"/>
      <c r="C1652" s="3"/>
      <c r="D1652" s="3"/>
      <c r="E1652" s="3"/>
      <c r="F1652" s="1"/>
      <c r="G1652" s="1"/>
      <c r="H1652" s="1"/>
      <c r="I1652" s="1"/>
      <c r="J1652" s="1"/>
    </row>
    <row r="1653" customFormat="false" ht="18.7" hidden="false" customHeight="true" outlineLevel="0" collapsed="false">
      <c r="A1653" s="8"/>
      <c r="B1653" s="3"/>
      <c r="C1653" s="3"/>
      <c r="D1653" s="3"/>
      <c r="E1653" s="3"/>
      <c r="F1653" s="1"/>
      <c r="G1653" s="1"/>
      <c r="H1653" s="1"/>
      <c r="I1653" s="1"/>
      <c r="J1653" s="1"/>
    </row>
    <row r="1654" customFormat="false" ht="18.7" hidden="false" customHeight="true" outlineLevel="0" collapsed="false">
      <c r="A1654" s="8"/>
      <c r="B1654" s="3"/>
      <c r="C1654" s="3"/>
      <c r="D1654" s="3"/>
      <c r="E1654" s="3"/>
      <c r="F1654" s="1"/>
      <c r="G1654" s="1"/>
      <c r="H1654" s="1"/>
      <c r="I1654" s="1"/>
      <c r="J1654" s="1"/>
    </row>
    <row r="1655" customFormat="false" ht="18.7" hidden="false" customHeight="true" outlineLevel="0" collapsed="false">
      <c r="A1655" s="8"/>
      <c r="B1655" s="3"/>
      <c r="C1655" s="3"/>
      <c r="D1655" s="3"/>
      <c r="E1655" s="3"/>
      <c r="F1655" s="1"/>
      <c r="G1655" s="1"/>
      <c r="H1655" s="1"/>
      <c r="I1655" s="1"/>
      <c r="J1655" s="1"/>
    </row>
    <row r="1656" customFormat="false" ht="18.7" hidden="false" customHeight="true" outlineLevel="0" collapsed="false">
      <c r="A1656" s="8"/>
      <c r="B1656" s="3"/>
      <c r="C1656" s="3"/>
      <c r="D1656" s="3"/>
      <c r="E1656" s="3"/>
      <c r="F1656" s="1"/>
      <c r="G1656" s="1"/>
      <c r="H1656" s="1"/>
      <c r="I1656" s="1"/>
      <c r="J1656" s="1"/>
    </row>
    <row r="1657" customFormat="false" ht="18.7" hidden="false" customHeight="true" outlineLevel="0" collapsed="false">
      <c r="A1657" s="8"/>
      <c r="B1657" s="3"/>
      <c r="C1657" s="3"/>
      <c r="D1657" s="3"/>
      <c r="E1657" s="3"/>
      <c r="F1657" s="1"/>
      <c r="G1657" s="1"/>
      <c r="H1657" s="1"/>
      <c r="I1657" s="1"/>
      <c r="J1657" s="1"/>
    </row>
    <row r="1658" customFormat="false" ht="18.7" hidden="false" customHeight="true" outlineLevel="0" collapsed="false">
      <c r="A1658" s="8"/>
      <c r="B1658" s="3"/>
      <c r="C1658" s="3"/>
      <c r="D1658" s="3"/>
      <c r="E1658" s="3"/>
      <c r="F1658" s="1"/>
      <c r="G1658" s="1"/>
      <c r="H1658" s="1"/>
      <c r="I1658" s="1"/>
      <c r="J1658" s="1"/>
    </row>
    <row r="1659" customFormat="false" ht="18.7" hidden="false" customHeight="true" outlineLevel="0" collapsed="false">
      <c r="A1659" s="8"/>
      <c r="B1659" s="3"/>
      <c r="C1659" s="3"/>
      <c r="D1659" s="3"/>
      <c r="E1659" s="3"/>
      <c r="F1659" s="1"/>
      <c r="G1659" s="1"/>
      <c r="H1659" s="1"/>
      <c r="I1659" s="1"/>
      <c r="J1659" s="1"/>
    </row>
    <row r="1660" customFormat="false" ht="18.7" hidden="false" customHeight="true" outlineLevel="0" collapsed="false">
      <c r="A1660" s="8"/>
      <c r="B1660" s="3"/>
      <c r="C1660" s="3"/>
      <c r="D1660" s="3"/>
      <c r="E1660" s="3"/>
      <c r="F1660" s="1"/>
      <c r="G1660" s="1"/>
      <c r="H1660" s="1"/>
      <c r="I1660" s="1"/>
      <c r="J1660" s="1"/>
    </row>
    <row r="1661" customFormat="false" ht="18.7" hidden="false" customHeight="true" outlineLevel="0" collapsed="false">
      <c r="A1661" s="8"/>
      <c r="B1661" s="3"/>
      <c r="C1661" s="3"/>
      <c r="D1661" s="3"/>
      <c r="E1661" s="3"/>
      <c r="F1661" s="1"/>
      <c r="G1661" s="1"/>
      <c r="H1661" s="1"/>
      <c r="I1661" s="1"/>
      <c r="J1661" s="1"/>
    </row>
    <row r="1662" customFormat="false" ht="18.7" hidden="false" customHeight="true" outlineLevel="0" collapsed="false">
      <c r="A1662" s="8"/>
      <c r="B1662" s="3"/>
      <c r="C1662" s="3"/>
      <c r="D1662" s="3"/>
      <c r="E1662" s="3"/>
      <c r="F1662" s="1"/>
      <c r="G1662" s="1"/>
      <c r="H1662" s="1"/>
      <c r="I1662" s="1"/>
      <c r="J1662" s="1"/>
    </row>
    <row r="1663" customFormat="false" ht="18.7" hidden="false" customHeight="true" outlineLevel="0" collapsed="false">
      <c r="A1663" s="8"/>
      <c r="B1663" s="3"/>
      <c r="C1663" s="3"/>
      <c r="D1663" s="3"/>
      <c r="E1663" s="3"/>
      <c r="F1663" s="1"/>
      <c r="G1663" s="1"/>
      <c r="H1663" s="1"/>
      <c r="I1663" s="1"/>
      <c r="J1663" s="1"/>
    </row>
    <row r="1664" customFormat="false" ht="18.7" hidden="false" customHeight="true" outlineLevel="0" collapsed="false">
      <c r="A1664" s="8"/>
      <c r="B1664" s="3"/>
      <c r="C1664" s="3"/>
      <c r="D1664" s="3"/>
      <c r="E1664" s="3"/>
      <c r="F1664" s="1"/>
      <c r="G1664" s="1"/>
      <c r="H1664" s="1"/>
      <c r="I1664" s="1"/>
      <c r="J1664" s="1"/>
    </row>
    <row r="1665" customFormat="false" ht="18.7" hidden="false" customHeight="true" outlineLevel="0" collapsed="false">
      <c r="A1665" s="8"/>
      <c r="B1665" s="3"/>
      <c r="C1665" s="3"/>
      <c r="D1665" s="3"/>
      <c r="E1665" s="3"/>
      <c r="F1665" s="1"/>
      <c r="G1665" s="1"/>
      <c r="H1665" s="1"/>
      <c r="I1665" s="1"/>
      <c r="J1665" s="1"/>
    </row>
    <row r="1666" customFormat="false" ht="18.7" hidden="false" customHeight="true" outlineLevel="0" collapsed="false">
      <c r="A1666" s="8"/>
      <c r="B1666" s="3"/>
      <c r="C1666" s="3"/>
      <c r="D1666" s="3"/>
      <c r="E1666" s="3"/>
      <c r="F1666" s="1"/>
      <c r="G1666" s="1"/>
      <c r="H1666" s="1"/>
      <c r="I1666" s="1"/>
      <c r="J1666" s="1"/>
    </row>
    <row r="1667" customFormat="false" ht="18.7" hidden="false" customHeight="true" outlineLevel="0" collapsed="false">
      <c r="A1667" s="8"/>
      <c r="B1667" s="3"/>
      <c r="C1667" s="3"/>
      <c r="D1667" s="3"/>
      <c r="E1667" s="3"/>
      <c r="F1667" s="1"/>
      <c r="G1667" s="1"/>
      <c r="H1667" s="1"/>
      <c r="I1667" s="1"/>
      <c r="J1667" s="1"/>
    </row>
    <row r="1668" customFormat="false" ht="18.7" hidden="false" customHeight="true" outlineLevel="0" collapsed="false">
      <c r="A1668" s="8"/>
      <c r="B1668" s="3"/>
      <c r="C1668" s="3"/>
      <c r="D1668" s="3"/>
      <c r="E1668" s="3"/>
      <c r="F1668" s="1"/>
      <c r="G1668" s="1"/>
      <c r="H1668" s="1"/>
      <c r="I1668" s="1"/>
      <c r="J1668" s="1"/>
    </row>
    <row r="1669" customFormat="false" ht="18.7" hidden="false" customHeight="true" outlineLevel="0" collapsed="false">
      <c r="A1669" s="8"/>
      <c r="B1669" s="3"/>
      <c r="C1669" s="3"/>
      <c r="D1669" s="3"/>
      <c r="E1669" s="3"/>
      <c r="F1669" s="1"/>
      <c r="G1669" s="1"/>
      <c r="H1669" s="1"/>
      <c r="I1669" s="1"/>
      <c r="J1669" s="1"/>
    </row>
    <row r="1670" customFormat="false" ht="18.7" hidden="false" customHeight="true" outlineLevel="0" collapsed="false">
      <c r="A1670" s="8"/>
      <c r="B1670" s="3"/>
      <c r="C1670" s="3"/>
      <c r="D1670" s="3"/>
      <c r="E1670" s="3"/>
      <c r="F1670" s="1"/>
      <c r="G1670" s="1"/>
      <c r="H1670" s="1"/>
      <c r="I1670" s="1"/>
      <c r="J1670" s="1"/>
    </row>
    <row r="1671" customFormat="false" ht="18.7" hidden="false" customHeight="true" outlineLevel="0" collapsed="false">
      <c r="A1671" s="8"/>
      <c r="B1671" s="3"/>
      <c r="C1671" s="3"/>
      <c r="D1671" s="3"/>
      <c r="E1671" s="3"/>
      <c r="F1671" s="1"/>
      <c r="G1671" s="1"/>
      <c r="H1671" s="1"/>
      <c r="I1671" s="1"/>
      <c r="J1671" s="1"/>
    </row>
    <row r="1672" customFormat="false" ht="18.7" hidden="false" customHeight="true" outlineLevel="0" collapsed="false">
      <c r="A1672" s="8"/>
      <c r="B1672" s="3"/>
      <c r="C1672" s="3"/>
      <c r="D1672" s="3"/>
      <c r="E1672" s="3"/>
      <c r="F1672" s="1"/>
      <c r="G1672" s="1"/>
      <c r="H1672" s="1"/>
      <c r="I1672" s="1"/>
      <c r="J1672" s="1"/>
    </row>
    <row r="1673" customFormat="false" ht="18.7" hidden="false" customHeight="true" outlineLevel="0" collapsed="false">
      <c r="A1673" s="8"/>
      <c r="B1673" s="3"/>
      <c r="C1673" s="3"/>
      <c r="D1673" s="3"/>
      <c r="E1673" s="3"/>
      <c r="F1673" s="1"/>
      <c r="G1673" s="1"/>
      <c r="H1673" s="1"/>
      <c r="I1673" s="1"/>
      <c r="J1673" s="1"/>
    </row>
    <row r="1674" customFormat="false" ht="18.7" hidden="false" customHeight="true" outlineLevel="0" collapsed="false">
      <c r="A1674" s="8"/>
      <c r="B1674" s="3"/>
      <c r="C1674" s="3"/>
      <c r="D1674" s="3"/>
      <c r="E1674" s="3"/>
      <c r="F1674" s="1"/>
      <c r="G1674" s="1"/>
      <c r="H1674" s="1"/>
      <c r="I1674" s="1"/>
      <c r="J1674" s="1"/>
    </row>
    <row r="1675" customFormat="false" ht="18.7" hidden="false" customHeight="true" outlineLevel="0" collapsed="false">
      <c r="A1675" s="8"/>
      <c r="B1675" s="3"/>
      <c r="C1675" s="3"/>
      <c r="D1675" s="3"/>
      <c r="E1675" s="3"/>
      <c r="F1675" s="1"/>
      <c r="G1675" s="1"/>
      <c r="H1675" s="1"/>
      <c r="I1675" s="1"/>
      <c r="J1675" s="1"/>
    </row>
    <row r="1676" customFormat="false" ht="18.7" hidden="false" customHeight="true" outlineLevel="0" collapsed="false">
      <c r="A1676" s="8"/>
      <c r="B1676" s="3"/>
      <c r="C1676" s="3"/>
      <c r="D1676" s="3"/>
      <c r="E1676" s="3"/>
      <c r="F1676" s="1"/>
      <c r="G1676" s="1"/>
      <c r="H1676" s="1"/>
      <c r="I1676" s="1"/>
      <c r="J1676" s="1"/>
    </row>
    <row r="1677" customFormat="false" ht="18.7" hidden="false" customHeight="true" outlineLevel="0" collapsed="false">
      <c r="A1677" s="8"/>
      <c r="B1677" s="3"/>
      <c r="C1677" s="3"/>
      <c r="D1677" s="3"/>
      <c r="E1677" s="3"/>
      <c r="F1677" s="1"/>
      <c r="G1677" s="1"/>
      <c r="H1677" s="1"/>
      <c r="I1677" s="1"/>
      <c r="J1677" s="1"/>
    </row>
    <row r="1678" customFormat="false" ht="18.7" hidden="false" customHeight="true" outlineLevel="0" collapsed="false">
      <c r="A1678" s="8"/>
      <c r="B1678" s="3"/>
      <c r="C1678" s="3"/>
      <c r="D1678" s="3"/>
      <c r="E1678" s="3"/>
      <c r="F1678" s="1"/>
      <c r="G1678" s="1"/>
      <c r="H1678" s="1"/>
      <c r="I1678" s="1"/>
      <c r="J1678" s="1"/>
    </row>
    <row r="1679" customFormat="false" ht="18.7" hidden="false" customHeight="true" outlineLevel="0" collapsed="false">
      <c r="A1679" s="8"/>
      <c r="B1679" s="3"/>
      <c r="C1679" s="3"/>
      <c r="D1679" s="3"/>
      <c r="E1679" s="3"/>
      <c r="F1679" s="1"/>
      <c r="G1679" s="1"/>
      <c r="H1679" s="1"/>
      <c r="I1679" s="1"/>
      <c r="J1679" s="1"/>
    </row>
    <row r="1680" customFormat="false" ht="18.7" hidden="false" customHeight="true" outlineLevel="0" collapsed="false">
      <c r="A1680" s="8"/>
      <c r="B1680" s="3"/>
      <c r="C1680" s="3"/>
      <c r="D1680" s="3"/>
      <c r="E1680" s="3"/>
      <c r="F1680" s="1"/>
      <c r="G1680" s="1"/>
      <c r="H1680" s="1"/>
      <c r="I1680" s="1"/>
      <c r="J1680" s="1"/>
    </row>
    <row r="1681" customFormat="false" ht="18.7" hidden="false" customHeight="true" outlineLevel="0" collapsed="false">
      <c r="A1681" s="8"/>
      <c r="B1681" s="3"/>
      <c r="C1681" s="3"/>
      <c r="D1681" s="3"/>
      <c r="E1681" s="3"/>
      <c r="F1681" s="1"/>
      <c r="G1681" s="1"/>
      <c r="H1681" s="1"/>
      <c r="I1681" s="1"/>
      <c r="J1681" s="1"/>
    </row>
    <row r="1682" customFormat="false" ht="18.7" hidden="false" customHeight="true" outlineLevel="0" collapsed="false">
      <c r="A1682" s="8"/>
      <c r="B1682" s="3"/>
      <c r="C1682" s="3"/>
      <c r="D1682" s="3"/>
      <c r="E1682" s="3"/>
      <c r="F1682" s="1"/>
      <c r="G1682" s="1"/>
      <c r="H1682" s="1"/>
      <c r="I1682" s="1"/>
      <c r="J1682" s="1"/>
    </row>
    <row r="1683" customFormat="false" ht="18.7" hidden="false" customHeight="true" outlineLevel="0" collapsed="false">
      <c r="A1683" s="8"/>
      <c r="B1683" s="3"/>
      <c r="C1683" s="3"/>
      <c r="D1683" s="3"/>
      <c r="E1683" s="3"/>
      <c r="F1683" s="1"/>
      <c r="G1683" s="1"/>
      <c r="H1683" s="1"/>
      <c r="I1683" s="1"/>
      <c r="J1683" s="1"/>
    </row>
    <row r="1684" customFormat="false" ht="18.7" hidden="false" customHeight="true" outlineLevel="0" collapsed="false">
      <c r="A1684" s="8"/>
      <c r="B1684" s="3"/>
      <c r="C1684" s="3"/>
      <c r="D1684" s="3"/>
      <c r="E1684" s="3"/>
      <c r="F1684" s="1"/>
      <c r="G1684" s="1"/>
      <c r="H1684" s="1"/>
      <c r="I1684" s="1"/>
      <c r="J1684" s="1"/>
    </row>
    <row r="1685" customFormat="false" ht="18.7" hidden="false" customHeight="true" outlineLevel="0" collapsed="false">
      <c r="A1685" s="8"/>
      <c r="B1685" s="3"/>
      <c r="C1685" s="3"/>
      <c r="D1685" s="3"/>
      <c r="E1685" s="3"/>
      <c r="F1685" s="1"/>
      <c r="G1685" s="1"/>
      <c r="H1685" s="1"/>
      <c r="I1685" s="1"/>
      <c r="J1685" s="1"/>
    </row>
    <row r="1686" customFormat="false" ht="18.7" hidden="false" customHeight="true" outlineLevel="0" collapsed="false">
      <c r="A1686" s="8"/>
      <c r="B1686" s="3"/>
      <c r="C1686" s="3"/>
      <c r="D1686" s="3"/>
      <c r="E1686" s="3"/>
      <c r="F1686" s="1"/>
      <c r="G1686" s="1"/>
      <c r="H1686" s="1"/>
      <c r="I1686" s="1"/>
      <c r="J1686" s="1"/>
    </row>
    <row r="1687" customFormat="false" ht="18.7" hidden="false" customHeight="true" outlineLevel="0" collapsed="false">
      <c r="A1687" s="8"/>
      <c r="B1687" s="3"/>
      <c r="C1687" s="3"/>
      <c r="D1687" s="3"/>
      <c r="E1687" s="3"/>
      <c r="F1687" s="1"/>
      <c r="G1687" s="1"/>
      <c r="H1687" s="1"/>
      <c r="I1687" s="1"/>
      <c r="J1687" s="1"/>
    </row>
    <row r="1688" customFormat="false" ht="18.7" hidden="false" customHeight="true" outlineLevel="0" collapsed="false">
      <c r="A1688" s="8"/>
      <c r="B1688" s="3"/>
      <c r="C1688" s="3"/>
      <c r="D1688" s="3"/>
      <c r="E1688" s="3"/>
      <c r="F1688" s="1"/>
      <c r="G1688" s="1"/>
      <c r="H1688" s="1"/>
      <c r="I1688" s="1"/>
      <c r="J1688" s="1"/>
    </row>
    <row r="1689" customFormat="false" ht="18.7" hidden="false" customHeight="true" outlineLevel="0" collapsed="false">
      <c r="A1689" s="8"/>
      <c r="B1689" s="3"/>
      <c r="C1689" s="3"/>
      <c r="D1689" s="3"/>
      <c r="E1689" s="3"/>
      <c r="F1689" s="1"/>
      <c r="G1689" s="1"/>
      <c r="H1689" s="1"/>
      <c r="I1689" s="1"/>
      <c r="J1689" s="1"/>
    </row>
    <row r="1690" customFormat="false" ht="18.7" hidden="false" customHeight="true" outlineLevel="0" collapsed="false">
      <c r="A1690" s="8"/>
      <c r="B1690" s="3"/>
      <c r="C1690" s="3"/>
      <c r="D1690" s="3"/>
      <c r="E1690" s="3"/>
      <c r="F1690" s="1"/>
      <c r="G1690" s="1"/>
      <c r="H1690" s="1"/>
      <c r="I1690" s="1"/>
      <c r="J1690" s="1"/>
    </row>
    <row r="1691" customFormat="false" ht="18.7" hidden="false" customHeight="true" outlineLevel="0" collapsed="false">
      <c r="A1691" s="8"/>
      <c r="B1691" s="3"/>
      <c r="C1691" s="3"/>
      <c r="D1691" s="3"/>
      <c r="E1691" s="3"/>
      <c r="F1691" s="1"/>
      <c r="G1691" s="1"/>
      <c r="H1691" s="1"/>
      <c r="I1691" s="1"/>
      <c r="J1691" s="1"/>
    </row>
    <row r="1692" customFormat="false" ht="18.7" hidden="false" customHeight="true" outlineLevel="0" collapsed="false">
      <c r="A1692" s="8"/>
      <c r="B1692" s="3"/>
      <c r="C1692" s="3"/>
      <c r="D1692" s="3"/>
      <c r="E1692" s="3"/>
      <c r="F1692" s="1"/>
      <c r="G1692" s="1"/>
      <c r="H1692" s="1"/>
      <c r="I1692" s="1"/>
      <c r="J1692" s="1"/>
    </row>
    <row r="1693" customFormat="false" ht="18.7" hidden="false" customHeight="true" outlineLevel="0" collapsed="false">
      <c r="A1693" s="8"/>
      <c r="B1693" s="3"/>
      <c r="C1693" s="3"/>
      <c r="D1693" s="3"/>
      <c r="E1693" s="3"/>
      <c r="F1693" s="1"/>
      <c r="G1693" s="1"/>
      <c r="H1693" s="1"/>
      <c r="I1693" s="1"/>
      <c r="J1693" s="1"/>
    </row>
    <row r="1694" customFormat="false" ht="18.7" hidden="false" customHeight="true" outlineLevel="0" collapsed="false">
      <c r="A1694" s="8"/>
      <c r="B1694" s="3"/>
      <c r="C1694" s="3"/>
      <c r="D1694" s="3"/>
      <c r="E1694" s="3"/>
      <c r="F1694" s="1"/>
      <c r="G1694" s="1"/>
      <c r="H1694" s="1"/>
      <c r="I1694" s="1"/>
      <c r="J1694" s="1"/>
    </row>
    <row r="1695" customFormat="false" ht="18.7" hidden="false" customHeight="true" outlineLevel="0" collapsed="false">
      <c r="A1695" s="8"/>
      <c r="B1695" s="3"/>
      <c r="C1695" s="3"/>
      <c r="D1695" s="3"/>
      <c r="E1695" s="3"/>
      <c r="F1695" s="1"/>
      <c r="G1695" s="1"/>
      <c r="H1695" s="1"/>
      <c r="I1695" s="1"/>
      <c r="J1695" s="1"/>
    </row>
    <row r="1696" customFormat="false" ht="18.7" hidden="false" customHeight="true" outlineLevel="0" collapsed="false">
      <c r="A1696" s="8"/>
      <c r="B1696" s="3"/>
      <c r="C1696" s="3"/>
      <c r="D1696" s="3"/>
      <c r="E1696" s="3"/>
      <c r="F1696" s="1"/>
      <c r="G1696" s="1"/>
      <c r="H1696" s="1"/>
      <c r="I1696" s="1"/>
      <c r="J1696" s="1"/>
    </row>
    <row r="1697" customFormat="false" ht="18.7" hidden="false" customHeight="true" outlineLevel="0" collapsed="false">
      <c r="A1697" s="8"/>
      <c r="B1697" s="3"/>
      <c r="C1697" s="3"/>
      <c r="D1697" s="3"/>
      <c r="E1697" s="3"/>
      <c r="F1697" s="1"/>
      <c r="G1697" s="1"/>
      <c r="H1697" s="1"/>
      <c r="I1697" s="1"/>
      <c r="J1697" s="1"/>
    </row>
    <row r="1698" customFormat="false" ht="18.7" hidden="false" customHeight="true" outlineLevel="0" collapsed="false">
      <c r="A1698" s="8"/>
      <c r="B1698" s="3"/>
      <c r="C1698" s="3"/>
      <c r="D1698" s="3"/>
      <c r="E1698" s="3"/>
      <c r="F1698" s="1"/>
      <c r="G1698" s="1"/>
      <c r="H1698" s="1"/>
      <c r="I1698" s="1"/>
      <c r="J1698" s="1"/>
    </row>
    <row r="1699" customFormat="false" ht="18.7" hidden="false" customHeight="true" outlineLevel="0" collapsed="false">
      <c r="A1699" s="8"/>
      <c r="B1699" s="3"/>
      <c r="C1699" s="3"/>
      <c r="D1699" s="3"/>
      <c r="E1699" s="3"/>
      <c r="F1699" s="1"/>
      <c r="G1699" s="1"/>
      <c r="H1699" s="1"/>
      <c r="I1699" s="1"/>
      <c r="J1699" s="1"/>
    </row>
    <row r="1700" customFormat="false" ht="18.7" hidden="false" customHeight="true" outlineLevel="0" collapsed="false">
      <c r="A1700" s="8"/>
      <c r="B1700" s="3"/>
      <c r="C1700" s="3"/>
      <c r="D1700" s="3"/>
      <c r="E1700" s="3"/>
      <c r="F1700" s="1"/>
      <c r="G1700" s="1"/>
      <c r="H1700" s="1"/>
      <c r="I1700" s="1"/>
      <c r="J1700" s="1"/>
    </row>
    <row r="1701" customFormat="false" ht="18.7" hidden="false" customHeight="true" outlineLevel="0" collapsed="false">
      <c r="A1701" s="8"/>
      <c r="B1701" s="3"/>
      <c r="C1701" s="3"/>
      <c r="D1701" s="3"/>
      <c r="E1701" s="3"/>
      <c r="F1701" s="1"/>
      <c r="G1701" s="1"/>
      <c r="H1701" s="1"/>
      <c r="I1701" s="1"/>
      <c r="J1701" s="1"/>
    </row>
    <row r="1702" customFormat="false" ht="18.7" hidden="false" customHeight="true" outlineLevel="0" collapsed="false">
      <c r="A1702" s="8"/>
      <c r="B1702" s="3"/>
      <c r="C1702" s="3"/>
      <c r="D1702" s="3"/>
      <c r="E1702" s="3"/>
      <c r="F1702" s="1"/>
      <c r="G1702" s="1"/>
      <c r="H1702" s="1"/>
      <c r="I1702" s="1"/>
      <c r="J1702" s="1"/>
    </row>
    <row r="1703" customFormat="false" ht="18.7" hidden="false" customHeight="true" outlineLevel="0" collapsed="false">
      <c r="A1703" s="8"/>
      <c r="B1703" s="3"/>
      <c r="C1703" s="3"/>
      <c r="D1703" s="3"/>
      <c r="E1703" s="3"/>
      <c r="F1703" s="1"/>
      <c r="G1703" s="1"/>
      <c r="H1703" s="1"/>
      <c r="I1703" s="1"/>
      <c r="J1703" s="1"/>
    </row>
    <row r="1704" customFormat="false" ht="18.7" hidden="false" customHeight="true" outlineLevel="0" collapsed="false">
      <c r="A1704" s="8"/>
      <c r="B1704" s="3"/>
      <c r="C1704" s="3"/>
      <c r="D1704" s="3"/>
      <c r="E1704" s="3"/>
      <c r="F1704" s="1"/>
      <c r="G1704" s="1"/>
      <c r="H1704" s="1"/>
      <c r="I1704" s="1"/>
      <c r="J1704" s="1"/>
    </row>
    <row r="1705" customFormat="false" ht="18.7" hidden="false" customHeight="true" outlineLevel="0" collapsed="false">
      <c r="A1705" s="8"/>
      <c r="B1705" s="3"/>
      <c r="C1705" s="3"/>
      <c r="D1705" s="3"/>
      <c r="E1705" s="3"/>
      <c r="F1705" s="1"/>
      <c r="G1705" s="1"/>
      <c r="H1705" s="1"/>
      <c r="I1705" s="1"/>
      <c r="J1705" s="1"/>
    </row>
    <row r="1706" customFormat="false" ht="18.7" hidden="false" customHeight="true" outlineLevel="0" collapsed="false">
      <c r="A1706" s="8"/>
      <c r="B1706" s="3"/>
      <c r="C1706" s="3"/>
      <c r="D1706" s="3"/>
      <c r="E1706" s="3"/>
      <c r="F1706" s="1"/>
      <c r="G1706" s="1"/>
      <c r="H1706" s="1"/>
      <c r="I1706" s="1"/>
      <c r="J1706" s="1"/>
    </row>
    <row r="1707" customFormat="false" ht="18.7" hidden="false" customHeight="true" outlineLevel="0" collapsed="false">
      <c r="A1707" s="8"/>
      <c r="B1707" s="3"/>
      <c r="C1707" s="3"/>
      <c r="D1707" s="3"/>
      <c r="E1707" s="3"/>
      <c r="F1707" s="1"/>
      <c r="G1707" s="1"/>
      <c r="H1707" s="1"/>
      <c r="I1707" s="1"/>
      <c r="J1707" s="1"/>
    </row>
    <row r="1708" customFormat="false" ht="18.7" hidden="false" customHeight="true" outlineLevel="0" collapsed="false">
      <c r="A1708" s="8"/>
      <c r="B1708" s="3"/>
      <c r="C1708" s="3"/>
      <c r="D1708" s="3"/>
      <c r="E1708" s="3"/>
      <c r="F1708" s="1"/>
      <c r="G1708" s="1"/>
      <c r="H1708" s="1"/>
      <c r="I1708" s="1"/>
      <c r="J1708" s="1"/>
    </row>
    <row r="1709" customFormat="false" ht="18.7" hidden="false" customHeight="true" outlineLevel="0" collapsed="false">
      <c r="A1709" s="8"/>
      <c r="B1709" s="3"/>
      <c r="C1709" s="3"/>
      <c r="D1709" s="3"/>
      <c r="E1709" s="3"/>
      <c r="F1709" s="1"/>
      <c r="G1709" s="1"/>
      <c r="H1709" s="1"/>
      <c r="I1709" s="1"/>
      <c r="J1709" s="1"/>
    </row>
    <row r="1710" customFormat="false" ht="18.7" hidden="false" customHeight="true" outlineLevel="0" collapsed="false">
      <c r="A1710" s="8"/>
      <c r="B1710" s="3"/>
      <c r="C1710" s="3"/>
      <c r="D1710" s="3"/>
      <c r="E1710" s="3"/>
      <c r="F1710" s="1"/>
      <c r="G1710" s="1"/>
      <c r="H1710" s="1"/>
      <c r="I1710" s="1"/>
      <c r="J1710" s="1"/>
    </row>
    <row r="1711" customFormat="false" ht="18.7" hidden="false" customHeight="true" outlineLevel="0" collapsed="false">
      <c r="A1711" s="8"/>
      <c r="B1711" s="3"/>
      <c r="C1711" s="3"/>
      <c r="D1711" s="3"/>
      <c r="E1711" s="3"/>
      <c r="F1711" s="1"/>
      <c r="G1711" s="1"/>
      <c r="H1711" s="1"/>
      <c r="I1711" s="1"/>
      <c r="J1711" s="1"/>
    </row>
    <row r="1712" customFormat="false" ht="18.7" hidden="false" customHeight="true" outlineLevel="0" collapsed="false">
      <c r="A1712" s="8"/>
      <c r="B1712" s="3"/>
      <c r="C1712" s="3"/>
      <c r="D1712" s="3"/>
      <c r="E1712" s="3"/>
      <c r="F1712" s="1"/>
      <c r="G1712" s="1"/>
      <c r="H1712" s="1"/>
      <c r="I1712" s="1"/>
      <c r="J1712" s="1"/>
    </row>
    <row r="1713" customFormat="false" ht="18.7" hidden="false" customHeight="true" outlineLevel="0" collapsed="false">
      <c r="A1713" s="8"/>
      <c r="B1713" s="3"/>
      <c r="C1713" s="3"/>
      <c r="D1713" s="3"/>
      <c r="E1713" s="3"/>
      <c r="F1713" s="1"/>
      <c r="G1713" s="1"/>
      <c r="H1713" s="1"/>
      <c r="I1713" s="1"/>
      <c r="J1713" s="1"/>
    </row>
    <row r="1714" customFormat="false" ht="18.7" hidden="false" customHeight="true" outlineLevel="0" collapsed="false">
      <c r="A1714" s="8"/>
      <c r="B1714" s="3"/>
      <c r="C1714" s="3"/>
      <c r="D1714" s="3"/>
      <c r="E1714" s="3"/>
      <c r="F1714" s="1"/>
      <c r="G1714" s="1"/>
      <c r="H1714" s="1"/>
      <c r="I1714" s="1"/>
      <c r="J1714" s="1"/>
    </row>
    <row r="1715" customFormat="false" ht="18.7" hidden="false" customHeight="true" outlineLevel="0" collapsed="false">
      <c r="A1715" s="8"/>
      <c r="B1715" s="3"/>
      <c r="C1715" s="3"/>
      <c r="D1715" s="3"/>
      <c r="E1715" s="3"/>
      <c r="F1715" s="1"/>
      <c r="G1715" s="1"/>
      <c r="H1715" s="1"/>
      <c r="I1715" s="1"/>
      <c r="J1715" s="1"/>
    </row>
    <row r="1716" customFormat="false" ht="18.7" hidden="false" customHeight="true" outlineLevel="0" collapsed="false">
      <c r="A1716" s="8"/>
      <c r="B1716" s="3"/>
      <c r="C1716" s="3"/>
      <c r="D1716" s="3"/>
      <c r="E1716" s="3"/>
      <c r="F1716" s="1"/>
      <c r="G1716" s="1"/>
      <c r="H1716" s="1"/>
      <c r="I1716" s="1"/>
      <c r="J1716" s="1"/>
    </row>
    <row r="1717" customFormat="false" ht="18.7" hidden="false" customHeight="true" outlineLevel="0" collapsed="false">
      <c r="A1717" s="8"/>
      <c r="B1717" s="3"/>
      <c r="C1717" s="3"/>
      <c r="D1717" s="3"/>
      <c r="E1717" s="3"/>
      <c r="F1717" s="1"/>
      <c r="G1717" s="1"/>
      <c r="H1717" s="1"/>
      <c r="I1717" s="1"/>
      <c r="J1717" s="1"/>
    </row>
    <row r="1718" customFormat="false" ht="18.7" hidden="false" customHeight="true" outlineLevel="0" collapsed="false">
      <c r="A1718" s="8"/>
      <c r="B1718" s="3"/>
      <c r="C1718" s="3"/>
      <c r="D1718" s="3"/>
      <c r="E1718" s="3"/>
      <c r="F1718" s="1"/>
      <c r="G1718" s="1"/>
      <c r="H1718" s="1"/>
      <c r="I1718" s="1"/>
      <c r="J1718" s="1"/>
    </row>
    <row r="1719" customFormat="false" ht="18.7" hidden="false" customHeight="true" outlineLevel="0" collapsed="false">
      <c r="A1719" s="8"/>
      <c r="B1719" s="3"/>
      <c r="C1719" s="3"/>
      <c r="D1719" s="3"/>
      <c r="E1719" s="3"/>
      <c r="F1719" s="1"/>
      <c r="G1719" s="1"/>
      <c r="H1719" s="1"/>
      <c r="I1719" s="1"/>
      <c r="J1719" s="1"/>
    </row>
    <row r="1720" customFormat="false" ht="18.7" hidden="false" customHeight="true" outlineLevel="0" collapsed="false">
      <c r="A1720" s="8"/>
      <c r="B1720" s="3"/>
      <c r="C1720" s="3"/>
      <c r="D1720" s="3"/>
      <c r="E1720" s="3"/>
      <c r="F1720" s="1"/>
      <c r="G1720" s="1"/>
      <c r="H1720" s="1"/>
      <c r="I1720" s="1"/>
      <c r="J1720" s="1"/>
    </row>
    <row r="1721" customFormat="false" ht="18.7" hidden="false" customHeight="true" outlineLevel="0" collapsed="false">
      <c r="A1721" s="8"/>
      <c r="B1721" s="3"/>
      <c r="C1721" s="3"/>
      <c r="D1721" s="3"/>
      <c r="E1721" s="3"/>
      <c r="F1721" s="1"/>
      <c r="G1721" s="1"/>
      <c r="H1721" s="1"/>
      <c r="I1721" s="1"/>
      <c r="J1721" s="1"/>
    </row>
    <row r="1722" customFormat="false" ht="18.7" hidden="false" customHeight="true" outlineLevel="0" collapsed="false">
      <c r="A1722" s="8"/>
      <c r="B1722" s="3"/>
      <c r="C1722" s="3"/>
      <c r="D1722" s="3"/>
      <c r="E1722" s="3"/>
      <c r="F1722" s="1"/>
      <c r="G1722" s="1"/>
      <c r="H1722" s="1"/>
      <c r="I1722" s="1"/>
      <c r="J1722" s="1"/>
    </row>
    <row r="1723" customFormat="false" ht="18.7" hidden="false" customHeight="true" outlineLevel="0" collapsed="false">
      <c r="A1723" s="8"/>
      <c r="B1723" s="3"/>
      <c r="C1723" s="3"/>
      <c r="D1723" s="3"/>
      <c r="E1723" s="3"/>
      <c r="F1723" s="1"/>
      <c r="G1723" s="1"/>
      <c r="H1723" s="1"/>
      <c r="I1723" s="1"/>
      <c r="J1723" s="1"/>
    </row>
    <row r="1724" customFormat="false" ht="18.7" hidden="false" customHeight="true" outlineLevel="0" collapsed="false">
      <c r="A1724" s="8"/>
      <c r="B1724" s="3"/>
      <c r="C1724" s="3"/>
      <c r="D1724" s="3"/>
      <c r="E1724" s="3"/>
      <c r="F1724" s="1"/>
      <c r="G1724" s="1"/>
      <c r="H1724" s="1"/>
      <c r="I1724" s="1"/>
      <c r="J1724" s="1"/>
    </row>
    <row r="1725" customFormat="false" ht="18.7" hidden="false" customHeight="true" outlineLevel="0" collapsed="false">
      <c r="A1725" s="8"/>
      <c r="B1725" s="3"/>
      <c r="C1725" s="3"/>
      <c r="D1725" s="3"/>
      <c r="E1725" s="3"/>
      <c r="F1725" s="1"/>
      <c r="G1725" s="1"/>
      <c r="H1725" s="1"/>
      <c r="I1725" s="1"/>
      <c r="J1725" s="1"/>
    </row>
    <row r="1726" customFormat="false" ht="18.7" hidden="false" customHeight="true" outlineLevel="0" collapsed="false">
      <c r="A1726" s="8"/>
      <c r="B1726" s="3"/>
      <c r="C1726" s="3"/>
      <c r="D1726" s="3"/>
      <c r="E1726" s="3"/>
      <c r="F1726" s="1"/>
      <c r="G1726" s="1"/>
      <c r="H1726" s="1"/>
      <c r="I1726" s="1"/>
      <c r="J1726" s="1"/>
    </row>
    <row r="1727" customFormat="false" ht="18.7" hidden="false" customHeight="true" outlineLevel="0" collapsed="false">
      <c r="A1727" s="8"/>
      <c r="B1727" s="3"/>
      <c r="C1727" s="3"/>
      <c r="D1727" s="3"/>
      <c r="E1727" s="3"/>
      <c r="F1727" s="1"/>
      <c r="G1727" s="1"/>
      <c r="H1727" s="1"/>
      <c r="I1727" s="1"/>
      <c r="J1727" s="1"/>
    </row>
    <row r="1728" customFormat="false" ht="18.7" hidden="false" customHeight="true" outlineLevel="0" collapsed="false">
      <c r="A1728" s="8"/>
      <c r="B1728" s="3"/>
      <c r="C1728" s="3"/>
      <c r="D1728" s="3"/>
      <c r="E1728" s="3"/>
      <c r="F1728" s="1"/>
      <c r="G1728" s="1"/>
      <c r="H1728" s="1"/>
      <c r="I1728" s="1"/>
      <c r="J1728" s="1"/>
    </row>
    <row r="1729" customFormat="false" ht="18.7" hidden="false" customHeight="true" outlineLevel="0" collapsed="false">
      <c r="A1729" s="8"/>
      <c r="B1729" s="3"/>
      <c r="C1729" s="3"/>
      <c r="D1729" s="3"/>
      <c r="E1729" s="3"/>
      <c r="F1729" s="1"/>
      <c r="G1729" s="1"/>
      <c r="H1729" s="1"/>
      <c r="I1729" s="1"/>
      <c r="J1729" s="1"/>
    </row>
    <row r="1730" customFormat="false" ht="18.7" hidden="false" customHeight="true" outlineLevel="0" collapsed="false">
      <c r="A1730" s="8"/>
      <c r="B1730" s="3"/>
      <c r="C1730" s="3"/>
      <c r="D1730" s="3"/>
      <c r="E1730" s="3"/>
      <c r="F1730" s="1"/>
      <c r="G1730" s="1"/>
      <c r="H1730" s="1"/>
      <c r="I1730" s="1"/>
      <c r="J1730" s="1"/>
    </row>
    <row r="1731" customFormat="false" ht="18.7" hidden="false" customHeight="true" outlineLevel="0" collapsed="false">
      <c r="A1731" s="8"/>
      <c r="B1731" s="3"/>
      <c r="C1731" s="3"/>
      <c r="D1731" s="3"/>
      <c r="E1731" s="3"/>
      <c r="F1731" s="1"/>
      <c r="G1731" s="1"/>
      <c r="H1731" s="1"/>
      <c r="I1731" s="1"/>
      <c r="J1731" s="1"/>
    </row>
    <row r="1732" customFormat="false" ht="18.7" hidden="false" customHeight="true" outlineLevel="0" collapsed="false">
      <c r="A1732" s="8"/>
      <c r="B1732" s="3"/>
      <c r="C1732" s="3"/>
      <c r="D1732" s="3"/>
      <c r="E1732" s="3"/>
      <c r="F1732" s="1"/>
      <c r="G1732" s="1"/>
      <c r="H1732" s="1"/>
      <c r="I1732" s="1"/>
      <c r="J1732" s="1"/>
    </row>
    <row r="1733" customFormat="false" ht="18.7" hidden="false" customHeight="true" outlineLevel="0" collapsed="false">
      <c r="A1733" s="8"/>
      <c r="B1733" s="3"/>
      <c r="C1733" s="3"/>
      <c r="D1733" s="3"/>
      <c r="E1733" s="3"/>
      <c r="F1733" s="1"/>
      <c r="G1733" s="1"/>
      <c r="H1733" s="1"/>
      <c r="I1733" s="1"/>
      <c r="J1733" s="1"/>
    </row>
    <row r="1734" customFormat="false" ht="18.7" hidden="false" customHeight="true" outlineLevel="0" collapsed="false">
      <c r="A1734" s="8"/>
      <c r="B1734" s="3"/>
      <c r="C1734" s="3"/>
      <c r="D1734" s="3"/>
      <c r="E1734" s="3"/>
      <c r="F1734" s="1"/>
      <c r="G1734" s="1"/>
      <c r="H1734" s="1"/>
      <c r="I1734" s="1"/>
      <c r="J1734" s="1"/>
    </row>
    <row r="1735" customFormat="false" ht="18.7" hidden="false" customHeight="true" outlineLevel="0" collapsed="false">
      <c r="A1735" s="8"/>
      <c r="B1735" s="3"/>
      <c r="C1735" s="3"/>
      <c r="D1735" s="3"/>
      <c r="E1735" s="3"/>
      <c r="F1735" s="1"/>
      <c r="G1735" s="1"/>
      <c r="H1735" s="1"/>
      <c r="I1735" s="1"/>
      <c r="J1735" s="1"/>
    </row>
    <row r="1736" customFormat="false" ht="18.7" hidden="false" customHeight="true" outlineLevel="0" collapsed="false">
      <c r="A1736" s="8"/>
      <c r="B1736" s="3"/>
      <c r="C1736" s="3"/>
      <c r="D1736" s="3"/>
      <c r="E1736" s="3"/>
      <c r="F1736" s="1"/>
      <c r="G1736" s="1"/>
      <c r="H1736" s="1"/>
      <c r="I1736" s="1"/>
      <c r="J1736" s="1"/>
    </row>
    <row r="1737" customFormat="false" ht="18.7" hidden="false" customHeight="true" outlineLevel="0" collapsed="false">
      <c r="A1737" s="8"/>
      <c r="B1737" s="3"/>
      <c r="C1737" s="3"/>
      <c r="D1737" s="3"/>
      <c r="E1737" s="3"/>
      <c r="F1737" s="1"/>
      <c r="G1737" s="1"/>
      <c r="H1737" s="1"/>
      <c r="I1737" s="1"/>
      <c r="J1737" s="1"/>
    </row>
    <row r="1738" customFormat="false" ht="18.7" hidden="false" customHeight="true" outlineLevel="0" collapsed="false">
      <c r="A1738" s="8"/>
      <c r="B1738" s="3"/>
      <c r="C1738" s="3"/>
      <c r="D1738" s="3"/>
      <c r="E1738" s="3"/>
      <c r="F1738" s="1"/>
      <c r="G1738" s="1"/>
      <c r="H1738" s="1"/>
      <c r="I1738" s="1"/>
      <c r="J1738" s="1"/>
    </row>
    <row r="1739" customFormat="false" ht="18.7" hidden="false" customHeight="true" outlineLevel="0" collapsed="false">
      <c r="A1739" s="8"/>
      <c r="B1739" s="3"/>
      <c r="C1739" s="3"/>
      <c r="D1739" s="3"/>
      <c r="E1739" s="3"/>
      <c r="F1739" s="1"/>
      <c r="G1739" s="1"/>
      <c r="H1739" s="1"/>
      <c r="I1739" s="1"/>
      <c r="J1739" s="1"/>
    </row>
    <row r="1740" customFormat="false" ht="18.7" hidden="false" customHeight="true" outlineLevel="0" collapsed="false">
      <c r="A1740" s="8"/>
      <c r="B1740" s="3"/>
      <c r="C1740" s="3"/>
      <c r="D1740" s="3"/>
      <c r="E1740" s="3"/>
      <c r="F1740" s="1"/>
      <c r="G1740" s="1"/>
      <c r="H1740" s="1"/>
      <c r="I1740" s="1"/>
      <c r="J1740" s="1"/>
    </row>
    <row r="1741" customFormat="false" ht="18.7" hidden="false" customHeight="true" outlineLevel="0" collapsed="false">
      <c r="A1741" s="8"/>
      <c r="B1741" s="3"/>
      <c r="C1741" s="3"/>
      <c r="D1741" s="3"/>
      <c r="E1741" s="3"/>
      <c r="F1741" s="1"/>
      <c r="G1741" s="1"/>
      <c r="H1741" s="1"/>
      <c r="I1741" s="1"/>
      <c r="J1741" s="1"/>
    </row>
    <row r="1742" customFormat="false" ht="18.7" hidden="false" customHeight="true" outlineLevel="0" collapsed="false">
      <c r="A1742" s="8"/>
      <c r="B1742" s="3"/>
      <c r="C1742" s="3"/>
      <c r="D1742" s="3"/>
      <c r="E1742" s="3"/>
      <c r="F1742" s="1"/>
      <c r="G1742" s="1"/>
      <c r="H1742" s="1"/>
      <c r="I1742" s="1"/>
      <c r="J1742" s="1"/>
    </row>
    <row r="1743" customFormat="false" ht="18.7" hidden="false" customHeight="true" outlineLevel="0" collapsed="false">
      <c r="A1743" s="8"/>
      <c r="B1743" s="3"/>
      <c r="C1743" s="3"/>
      <c r="D1743" s="3"/>
      <c r="E1743" s="3"/>
      <c r="F1743" s="1"/>
      <c r="G1743" s="1"/>
      <c r="H1743" s="1"/>
      <c r="I1743" s="1"/>
      <c r="J1743" s="1"/>
    </row>
    <row r="1744" customFormat="false" ht="18.7" hidden="false" customHeight="true" outlineLevel="0" collapsed="false">
      <c r="A1744" s="8"/>
      <c r="B1744" s="3"/>
      <c r="C1744" s="3"/>
      <c r="D1744" s="3"/>
      <c r="E1744" s="3"/>
      <c r="F1744" s="1"/>
      <c r="G1744" s="1"/>
      <c r="H1744" s="1"/>
      <c r="I1744" s="1"/>
      <c r="J1744" s="1"/>
    </row>
    <row r="1745" customFormat="false" ht="18.7" hidden="false" customHeight="true" outlineLevel="0" collapsed="false">
      <c r="A1745" s="8"/>
      <c r="B1745" s="3"/>
      <c r="C1745" s="3"/>
      <c r="D1745" s="3"/>
      <c r="E1745" s="3"/>
      <c r="F1745" s="1"/>
      <c r="G1745" s="1"/>
      <c r="H1745" s="1"/>
      <c r="I1745" s="1"/>
      <c r="J1745" s="1"/>
    </row>
    <row r="1746" customFormat="false" ht="18.7" hidden="false" customHeight="true" outlineLevel="0" collapsed="false">
      <c r="A1746" s="8"/>
      <c r="B1746" s="3"/>
      <c r="C1746" s="3"/>
      <c r="D1746" s="3"/>
      <c r="E1746" s="3"/>
      <c r="F1746" s="1"/>
      <c r="G1746" s="1"/>
      <c r="H1746" s="1"/>
      <c r="I1746" s="1"/>
      <c r="J1746" s="1"/>
    </row>
    <row r="1747" customFormat="false" ht="18.7" hidden="false" customHeight="true" outlineLevel="0" collapsed="false">
      <c r="A1747" s="8"/>
      <c r="B1747" s="3"/>
      <c r="C1747" s="3"/>
      <c r="D1747" s="3"/>
      <c r="E1747" s="3"/>
      <c r="F1747" s="1"/>
      <c r="G1747" s="1"/>
      <c r="H1747" s="1"/>
      <c r="I1747" s="1"/>
      <c r="J1747" s="1"/>
    </row>
    <row r="1748" customFormat="false" ht="18.7" hidden="false" customHeight="true" outlineLevel="0" collapsed="false">
      <c r="A1748" s="8"/>
      <c r="B1748" s="3"/>
      <c r="C1748" s="3"/>
      <c r="D1748" s="3"/>
      <c r="E1748" s="3"/>
      <c r="F1748" s="1"/>
      <c r="G1748" s="1"/>
      <c r="H1748" s="1"/>
      <c r="I1748" s="1"/>
      <c r="J1748" s="1"/>
    </row>
    <row r="1749" customFormat="false" ht="18.7" hidden="false" customHeight="true" outlineLevel="0" collapsed="false">
      <c r="A1749" s="8"/>
      <c r="B1749" s="3"/>
      <c r="C1749" s="3"/>
      <c r="D1749" s="3"/>
      <c r="E1749" s="3"/>
      <c r="F1749" s="1"/>
      <c r="G1749" s="1"/>
      <c r="H1749" s="1"/>
      <c r="I1749" s="1"/>
      <c r="J1749" s="1"/>
    </row>
    <row r="1750" customFormat="false" ht="18.7" hidden="false" customHeight="true" outlineLevel="0" collapsed="false">
      <c r="A1750" s="8"/>
      <c r="B1750" s="3"/>
      <c r="C1750" s="3"/>
      <c r="D1750" s="3"/>
      <c r="E1750" s="3"/>
      <c r="F1750" s="1"/>
      <c r="G1750" s="1"/>
      <c r="H1750" s="1"/>
      <c r="I1750" s="1"/>
      <c r="J1750" s="1"/>
    </row>
    <row r="1751" customFormat="false" ht="18.7" hidden="false" customHeight="true" outlineLevel="0" collapsed="false">
      <c r="A1751" s="8"/>
      <c r="B1751" s="3"/>
      <c r="C1751" s="3"/>
      <c r="D1751" s="3"/>
      <c r="E1751" s="3"/>
      <c r="F1751" s="1"/>
      <c r="G1751" s="1"/>
      <c r="H1751" s="1"/>
      <c r="I1751" s="1"/>
      <c r="J1751" s="1"/>
    </row>
    <row r="1752" customFormat="false" ht="18.7" hidden="false" customHeight="true" outlineLevel="0" collapsed="false">
      <c r="A1752" s="8"/>
      <c r="B1752" s="3"/>
      <c r="C1752" s="3"/>
      <c r="D1752" s="3"/>
      <c r="E1752" s="3"/>
      <c r="F1752" s="1"/>
      <c r="G1752" s="1"/>
      <c r="H1752" s="1"/>
      <c r="I1752" s="1"/>
      <c r="J1752" s="1"/>
    </row>
    <row r="1753" customFormat="false" ht="18.7" hidden="false" customHeight="true" outlineLevel="0" collapsed="false">
      <c r="A1753" s="8"/>
      <c r="B1753" s="3"/>
      <c r="C1753" s="3"/>
      <c r="D1753" s="3"/>
      <c r="E1753" s="3"/>
      <c r="F1753" s="1"/>
      <c r="G1753" s="1"/>
      <c r="H1753" s="1"/>
      <c r="I1753" s="1"/>
      <c r="J1753" s="1"/>
    </row>
    <row r="1754" customFormat="false" ht="18.7" hidden="false" customHeight="true" outlineLevel="0" collapsed="false">
      <c r="A1754" s="8"/>
      <c r="B1754" s="3"/>
      <c r="C1754" s="3"/>
      <c r="D1754" s="3"/>
      <c r="E1754" s="3"/>
      <c r="F1754" s="1"/>
      <c r="G1754" s="1"/>
      <c r="H1754" s="1"/>
      <c r="I1754" s="1"/>
      <c r="J1754" s="1"/>
    </row>
    <row r="1755" customFormat="false" ht="18.7" hidden="false" customHeight="true" outlineLevel="0" collapsed="false">
      <c r="A1755" s="8"/>
      <c r="B1755" s="3"/>
      <c r="C1755" s="3"/>
      <c r="D1755" s="3"/>
      <c r="E1755" s="3"/>
      <c r="F1755" s="1"/>
      <c r="G1755" s="1"/>
      <c r="H1755" s="1"/>
      <c r="I1755" s="1"/>
      <c r="J1755" s="1"/>
    </row>
    <row r="1756" customFormat="false" ht="18.7" hidden="false" customHeight="true" outlineLevel="0" collapsed="false">
      <c r="A1756" s="8"/>
      <c r="B1756" s="3"/>
      <c r="C1756" s="3"/>
      <c r="D1756" s="3"/>
      <c r="E1756" s="3"/>
      <c r="F1756" s="1"/>
      <c r="G1756" s="1"/>
      <c r="H1756" s="1"/>
      <c r="I1756" s="1"/>
      <c r="J1756" s="1"/>
    </row>
    <row r="1757" customFormat="false" ht="18.7" hidden="false" customHeight="true" outlineLevel="0" collapsed="false">
      <c r="A1757" s="8"/>
      <c r="B1757" s="3"/>
      <c r="C1757" s="3"/>
      <c r="D1757" s="3"/>
      <c r="E1757" s="3"/>
      <c r="F1757" s="1"/>
      <c r="G1757" s="1"/>
      <c r="H1757" s="1"/>
      <c r="I1757" s="1"/>
      <c r="J1757" s="1"/>
    </row>
    <row r="1758" customFormat="false" ht="18.7" hidden="false" customHeight="true" outlineLevel="0" collapsed="false">
      <c r="A1758" s="8"/>
      <c r="B1758" s="3"/>
      <c r="C1758" s="3"/>
      <c r="D1758" s="3"/>
      <c r="E1758" s="3"/>
      <c r="F1758" s="1"/>
      <c r="G1758" s="1"/>
      <c r="H1758" s="1"/>
      <c r="I1758" s="1"/>
      <c r="J1758" s="1"/>
    </row>
    <row r="1759" customFormat="false" ht="18.7" hidden="false" customHeight="true" outlineLevel="0" collapsed="false">
      <c r="A1759" s="8"/>
      <c r="B1759" s="3"/>
      <c r="C1759" s="3"/>
      <c r="D1759" s="3"/>
      <c r="E1759" s="3"/>
      <c r="F1759" s="1"/>
      <c r="G1759" s="1"/>
      <c r="H1759" s="1"/>
      <c r="I1759" s="1"/>
      <c r="J1759" s="1"/>
    </row>
    <row r="1760" customFormat="false" ht="18.7" hidden="false" customHeight="true" outlineLevel="0" collapsed="false">
      <c r="A1760" s="8"/>
      <c r="B1760" s="3"/>
      <c r="C1760" s="3"/>
      <c r="D1760" s="3"/>
      <c r="E1760" s="3"/>
      <c r="F1760" s="1"/>
      <c r="G1760" s="1"/>
      <c r="H1760" s="1"/>
      <c r="I1760" s="1"/>
      <c r="J1760" s="1"/>
    </row>
    <row r="1761" customFormat="false" ht="18.7" hidden="false" customHeight="true" outlineLevel="0" collapsed="false">
      <c r="A1761" s="8"/>
      <c r="B1761" s="3"/>
      <c r="C1761" s="3"/>
      <c r="D1761" s="3"/>
      <c r="E1761" s="3"/>
      <c r="F1761" s="1"/>
      <c r="G1761" s="1"/>
      <c r="H1761" s="1"/>
      <c r="I1761" s="1"/>
      <c r="J1761" s="1"/>
    </row>
    <row r="1762" customFormat="false" ht="18.7" hidden="false" customHeight="true" outlineLevel="0" collapsed="false">
      <c r="A1762" s="8"/>
      <c r="B1762" s="3"/>
      <c r="C1762" s="3"/>
      <c r="D1762" s="3"/>
      <c r="E1762" s="3"/>
      <c r="F1762" s="1"/>
      <c r="G1762" s="1"/>
      <c r="H1762" s="1"/>
      <c r="I1762" s="1"/>
      <c r="J1762" s="1"/>
    </row>
    <row r="1763" customFormat="false" ht="18.7" hidden="false" customHeight="true" outlineLevel="0" collapsed="false">
      <c r="A1763" s="8"/>
      <c r="B1763" s="3"/>
      <c r="C1763" s="3"/>
      <c r="D1763" s="3"/>
      <c r="E1763" s="3"/>
      <c r="F1763" s="1"/>
      <c r="G1763" s="1"/>
      <c r="H1763" s="1"/>
      <c r="I1763" s="1"/>
      <c r="J1763" s="1"/>
    </row>
    <row r="1764" customFormat="false" ht="18.7" hidden="false" customHeight="true" outlineLevel="0" collapsed="false">
      <c r="A1764" s="8"/>
      <c r="B1764" s="3"/>
      <c r="C1764" s="3"/>
      <c r="D1764" s="3"/>
      <c r="E1764" s="3"/>
      <c r="F1764" s="1"/>
      <c r="G1764" s="1"/>
      <c r="H1764" s="1"/>
      <c r="I1764" s="1"/>
      <c r="J1764" s="1"/>
    </row>
    <row r="1765" customFormat="false" ht="18.7" hidden="false" customHeight="true" outlineLevel="0" collapsed="false">
      <c r="A1765" s="8"/>
      <c r="B1765" s="3"/>
      <c r="C1765" s="3"/>
      <c r="D1765" s="3"/>
      <c r="E1765" s="3"/>
      <c r="F1765" s="1"/>
      <c r="G1765" s="1"/>
      <c r="H1765" s="1"/>
      <c r="I1765" s="1"/>
      <c r="J1765" s="1"/>
    </row>
    <row r="1766" customFormat="false" ht="18.7" hidden="false" customHeight="true" outlineLevel="0" collapsed="false">
      <c r="A1766" s="8"/>
      <c r="B1766" s="3"/>
      <c r="C1766" s="3"/>
      <c r="D1766" s="3"/>
      <c r="E1766" s="3"/>
      <c r="F1766" s="1"/>
      <c r="G1766" s="1"/>
      <c r="H1766" s="1"/>
      <c r="I1766" s="1"/>
      <c r="J1766" s="1"/>
    </row>
    <row r="1767" customFormat="false" ht="18.7" hidden="false" customHeight="true" outlineLevel="0" collapsed="false">
      <c r="A1767" s="8"/>
      <c r="B1767" s="3"/>
      <c r="C1767" s="3"/>
      <c r="D1767" s="3"/>
      <c r="E1767" s="3"/>
      <c r="F1767" s="1"/>
      <c r="G1767" s="1"/>
      <c r="H1767" s="1"/>
      <c r="I1767" s="1"/>
      <c r="J1767" s="1"/>
    </row>
    <row r="1768" customFormat="false" ht="18.7" hidden="false" customHeight="true" outlineLevel="0" collapsed="false">
      <c r="A1768" s="8"/>
      <c r="B1768" s="3"/>
      <c r="C1768" s="3"/>
      <c r="D1768" s="3"/>
      <c r="E1768" s="3"/>
      <c r="F1768" s="1"/>
      <c r="G1768" s="1"/>
      <c r="H1768" s="1"/>
      <c r="I1768" s="1"/>
      <c r="J1768" s="1"/>
    </row>
    <row r="1769" customFormat="false" ht="18.7" hidden="false" customHeight="true" outlineLevel="0" collapsed="false">
      <c r="A1769" s="8"/>
      <c r="B1769" s="3"/>
      <c r="C1769" s="3"/>
      <c r="D1769" s="3"/>
      <c r="E1769" s="3"/>
      <c r="F1769" s="1"/>
      <c r="G1769" s="1"/>
      <c r="H1769" s="1"/>
      <c r="I1769" s="1"/>
      <c r="J1769" s="1"/>
    </row>
    <row r="1770" customFormat="false" ht="18.7" hidden="false" customHeight="true" outlineLevel="0" collapsed="false">
      <c r="A1770" s="8"/>
      <c r="B1770" s="3"/>
      <c r="C1770" s="3"/>
      <c r="D1770" s="3"/>
      <c r="E1770" s="3"/>
      <c r="F1770" s="1"/>
      <c r="G1770" s="1"/>
      <c r="H1770" s="1"/>
      <c r="I1770" s="1"/>
      <c r="J1770" s="1"/>
    </row>
    <row r="1771" customFormat="false" ht="18.7" hidden="false" customHeight="true" outlineLevel="0" collapsed="false">
      <c r="A1771" s="8"/>
      <c r="B1771" s="3"/>
      <c r="C1771" s="3"/>
      <c r="D1771" s="3"/>
      <c r="E1771" s="3"/>
      <c r="F1771" s="1"/>
      <c r="G1771" s="1"/>
      <c r="H1771" s="1"/>
      <c r="I1771" s="1"/>
      <c r="J1771" s="1"/>
    </row>
    <row r="1772" customFormat="false" ht="18.7" hidden="false" customHeight="true" outlineLevel="0" collapsed="false">
      <c r="A1772" s="8"/>
      <c r="B1772" s="3"/>
      <c r="C1772" s="3"/>
      <c r="D1772" s="3"/>
      <c r="E1772" s="3"/>
      <c r="F1772" s="1"/>
      <c r="G1772" s="1"/>
      <c r="H1772" s="1"/>
      <c r="I1772" s="1"/>
      <c r="J1772" s="1"/>
    </row>
    <row r="1773" customFormat="false" ht="18.7" hidden="false" customHeight="true" outlineLevel="0" collapsed="false">
      <c r="A1773" s="8"/>
      <c r="B1773" s="3"/>
      <c r="C1773" s="3"/>
      <c r="D1773" s="3"/>
      <c r="E1773" s="3"/>
      <c r="F1773" s="1"/>
      <c r="G1773" s="1"/>
      <c r="H1773" s="1"/>
      <c r="I1773" s="1"/>
      <c r="J1773" s="1"/>
    </row>
    <row r="1774" customFormat="false" ht="18.7" hidden="false" customHeight="true" outlineLevel="0" collapsed="false">
      <c r="A1774" s="8"/>
      <c r="B1774" s="3"/>
      <c r="C1774" s="3"/>
      <c r="D1774" s="3"/>
      <c r="E1774" s="3"/>
      <c r="F1774" s="1"/>
      <c r="G1774" s="1"/>
      <c r="H1774" s="1"/>
      <c r="I1774" s="1"/>
      <c r="J1774" s="1"/>
    </row>
    <row r="1775" customFormat="false" ht="18.7" hidden="false" customHeight="true" outlineLevel="0" collapsed="false">
      <c r="A1775" s="8"/>
      <c r="B1775" s="3"/>
      <c r="C1775" s="3"/>
      <c r="D1775" s="3"/>
      <c r="E1775" s="3"/>
      <c r="F1775" s="1"/>
      <c r="G1775" s="1"/>
      <c r="H1775" s="1"/>
      <c r="I1775" s="1"/>
      <c r="J1775" s="1"/>
    </row>
    <row r="1776" customFormat="false" ht="18.7" hidden="false" customHeight="true" outlineLevel="0" collapsed="false">
      <c r="A1776" s="8"/>
      <c r="B1776" s="3"/>
      <c r="C1776" s="3"/>
      <c r="D1776" s="3"/>
      <c r="E1776" s="3"/>
      <c r="F1776" s="1"/>
      <c r="G1776" s="1"/>
      <c r="H1776" s="1"/>
      <c r="I1776" s="1"/>
      <c r="J1776" s="1"/>
    </row>
    <row r="1777" customFormat="false" ht="18.7" hidden="false" customHeight="true" outlineLevel="0" collapsed="false">
      <c r="A1777" s="8"/>
      <c r="B1777" s="3"/>
      <c r="C1777" s="3"/>
      <c r="D1777" s="3"/>
      <c r="E1777" s="3"/>
      <c r="F1777" s="1"/>
      <c r="G1777" s="1"/>
      <c r="H1777" s="1"/>
      <c r="I1777" s="1"/>
      <c r="J1777" s="1"/>
    </row>
    <row r="1778" customFormat="false" ht="18.7" hidden="false" customHeight="true" outlineLevel="0" collapsed="false">
      <c r="A1778" s="8"/>
      <c r="B1778" s="3"/>
      <c r="C1778" s="3"/>
      <c r="D1778" s="3"/>
      <c r="E1778" s="3"/>
      <c r="F1778" s="1"/>
      <c r="G1778" s="1"/>
      <c r="H1778" s="1"/>
      <c r="I1778" s="1"/>
      <c r="J1778" s="1"/>
    </row>
    <row r="1779" customFormat="false" ht="18.7" hidden="false" customHeight="true" outlineLevel="0" collapsed="false">
      <c r="A1779" s="8"/>
      <c r="B1779" s="3"/>
      <c r="C1779" s="3"/>
      <c r="D1779" s="3"/>
      <c r="E1779" s="3"/>
      <c r="F1779" s="1"/>
      <c r="G1779" s="1"/>
      <c r="H1779" s="1"/>
      <c r="I1779" s="1"/>
      <c r="J1779" s="1"/>
    </row>
    <row r="1780" customFormat="false" ht="18.7" hidden="false" customHeight="true" outlineLevel="0" collapsed="false">
      <c r="A1780" s="8"/>
      <c r="B1780" s="3"/>
      <c r="C1780" s="3"/>
      <c r="D1780" s="3"/>
      <c r="E1780" s="3"/>
      <c r="F1780" s="1"/>
      <c r="G1780" s="1"/>
      <c r="H1780" s="1"/>
      <c r="I1780" s="1"/>
      <c r="J1780" s="1"/>
    </row>
    <row r="1781" customFormat="false" ht="18.7" hidden="false" customHeight="true" outlineLevel="0" collapsed="false">
      <c r="A1781" s="8"/>
      <c r="B1781" s="3"/>
      <c r="C1781" s="3"/>
      <c r="D1781" s="3"/>
      <c r="E1781" s="3"/>
      <c r="F1781" s="1"/>
      <c r="G1781" s="1"/>
      <c r="H1781" s="1"/>
      <c r="I1781" s="1"/>
      <c r="J1781" s="1"/>
    </row>
    <row r="1782" customFormat="false" ht="18.7" hidden="false" customHeight="true" outlineLevel="0" collapsed="false">
      <c r="A1782" s="8"/>
      <c r="B1782" s="3"/>
      <c r="C1782" s="3"/>
      <c r="D1782" s="3"/>
      <c r="E1782" s="3"/>
      <c r="F1782" s="1"/>
      <c r="G1782" s="1"/>
      <c r="H1782" s="1"/>
      <c r="I1782" s="1"/>
      <c r="J1782" s="1"/>
    </row>
    <row r="1783" customFormat="false" ht="18.7" hidden="false" customHeight="true" outlineLevel="0" collapsed="false">
      <c r="A1783" s="8"/>
      <c r="B1783" s="3"/>
      <c r="C1783" s="3"/>
      <c r="D1783" s="3"/>
      <c r="E1783" s="3"/>
      <c r="F1783" s="1"/>
      <c r="G1783" s="1"/>
      <c r="H1783" s="1"/>
      <c r="I1783" s="1"/>
      <c r="J1783" s="1"/>
    </row>
    <row r="1784" customFormat="false" ht="18.7" hidden="false" customHeight="true" outlineLevel="0" collapsed="false">
      <c r="A1784" s="8"/>
      <c r="B1784" s="3"/>
      <c r="C1784" s="3"/>
      <c r="D1784" s="3"/>
      <c r="E1784" s="3"/>
      <c r="F1784" s="1"/>
      <c r="G1784" s="1"/>
      <c r="H1784" s="1"/>
      <c r="I1784" s="1"/>
      <c r="J1784" s="1"/>
    </row>
    <row r="1785" customFormat="false" ht="18.7" hidden="false" customHeight="true" outlineLevel="0" collapsed="false">
      <c r="A1785" s="8"/>
      <c r="B1785" s="3"/>
      <c r="C1785" s="3"/>
      <c r="D1785" s="3"/>
      <c r="E1785" s="3"/>
      <c r="F1785" s="1"/>
      <c r="G1785" s="1"/>
      <c r="H1785" s="1"/>
      <c r="I1785" s="1"/>
      <c r="J1785" s="1"/>
    </row>
    <row r="1786" customFormat="false" ht="18.7" hidden="false" customHeight="true" outlineLevel="0" collapsed="false">
      <c r="A1786" s="8"/>
      <c r="B1786" s="3"/>
      <c r="C1786" s="3"/>
      <c r="D1786" s="3"/>
      <c r="E1786" s="3"/>
      <c r="F1786" s="1"/>
      <c r="G1786" s="1"/>
      <c r="H1786" s="1"/>
      <c r="I1786" s="1"/>
      <c r="J1786" s="1"/>
    </row>
    <row r="1787" customFormat="false" ht="18.7" hidden="false" customHeight="true" outlineLevel="0" collapsed="false">
      <c r="A1787" s="8"/>
      <c r="B1787" s="3"/>
      <c r="C1787" s="3"/>
      <c r="D1787" s="3"/>
      <c r="E1787" s="3"/>
      <c r="F1787" s="1"/>
      <c r="G1787" s="1"/>
      <c r="H1787" s="1"/>
      <c r="I1787" s="1"/>
      <c r="J1787" s="1"/>
    </row>
    <row r="1788" customFormat="false" ht="18.7" hidden="false" customHeight="true" outlineLevel="0" collapsed="false">
      <c r="A1788" s="8"/>
      <c r="B1788" s="3"/>
      <c r="C1788" s="3"/>
      <c r="D1788" s="3"/>
      <c r="E1788" s="3"/>
      <c r="F1788" s="1"/>
      <c r="G1788" s="1"/>
      <c r="H1788" s="1"/>
      <c r="I1788" s="1"/>
      <c r="J1788" s="1"/>
    </row>
    <row r="1789" customFormat="false" ht="18.7" hidden="false" customHeight="true" outlineLevel="0" collapsed="false">
      <c r="A1789" s="8"/>
      <c r="B1789" s="3"/>
      <c r="C1789" s="3"/>
      <c r="D1789" s="3"/>
      <c r="E1789" s="3"/>
      <c r="F1789" s="1"/>
      <c r="G1789" s="1"/>
      <c r="H1789" s="1"/>
      <c r="I1789" s="1"/>
      <c r="J1789" s="1"/>
    </row>
    <row r="1790" customFormat="false" ht="18.7" hidden="false" customHeight="true" outlineLevel="0" collapsed="false">
      <c r="A1790" s="8"/>
      <c r="B1790" s="3"/>
      <c r="C1790" s="3"/>
      <c r="D1790" s="3"/>
      <c r="E1790" s="3"/>
      <c r="F1790" s="1"/>
      <c r="G1790" s="1"/>
      <c r="H1790" s="1"/>
      <c r="I1790" s="1"/>
      <c r="J1790" s="1"/>
    </row>
    <row r="1791" customFormat="false" ht="18.7" hidden="false" customHeight="true" outlineLevel="0" collapsed="false">
      <c r="A1791" s="8"/>
      <c r="B1791" s="3"/>
      <c r="C1791" s="3"/>
      <c r="D1791" s="3"/>
      <c r="E1791" s="3"/>
      <c r="F1791" s="1"/>
      <c r="G1791" s="1"/>
      <c r="H1791" s="1"/>
      <c r="I1791" s="1"/>
      <c r="J1791" s="1"/>
    </row>
    <row r="1792" customFormat="false" ht="18.7" hidden="false" customHeight="true" outlineLevel="0" collapsed="false">
      <c r="A1792" s="8"/>
      <c r="B1792" s="3"/>
      <c r="C1792" s="3"/>
      <c r="D1792" s="3"/>
      <c r="E1792" s="3"/>
      <c r="F1792" s="1"/>
      <c r="G1792" s="1"/>
      <c r="H1792" s="1"/>
      <c r="I1792" s="1"/>
      <c r="J1792" s="1"/>
    </row>
    <row r="1793" customFormat="false" ht="18.7" hidden="false" customHeight="true" outlineLevel="0" collapsed="false">
      <c r="A1793" s="8"/>
      <c r="B1793" s="3"/>
      <c r="C1793" s="3"/>
      <c r="D1793" s="3"/>
      <c r="E1793" s="3"/>
      <c r="F1793" s="1"/>
      <c r="G1793" s="1"/>
      <c r="H1793" s="1"/>
      <c r="I1793" s="1"/>
      <c r="J1793" s="1"/>
    </row>
    <row r="1794" customFormat="false" ht="18.7" hidden="false" customHeight="true" outlineLevel="0" collapsed="false">
      <c r="A1794" s="8"/>
      <c r="B1794" s="3"/>
      <c r="C1794" s="3"/>
      <c r="D1794" s="3"/>
      <c r="E1794" s="3"/>
      <c r="F1794" s="1"/>
      <c r="G1794" s="1"/>
      <c r="H1794" s="1"/>
      <c r="I1794" s="1"/>
      <c r="J1794" s="1"/>
    </row>
    <row r="1795" customFormat="false" ht="18.7" hidden="false" customHeight="true" outlineLevel="0" collapsed="false">
      <c r="A1795" s="8"/>
      <c r="B1795" s="3"/>
      <c r="C1795" s="3"/>
      <c r="D1795" s="3"/>
      <c r="E1795" s="3"/>
      <c r="F1795" s="1"/>
      <c r="G1795" s="1"/>
      <c r="H1795" s="1"/>
      <c r="I1795" s="1"/>
      <c r="J1795" s="1"/>
    </row>
    <row r="1796" customFormat="false" ht="18.7" hidden="false" customHeight="true" outlineLevel="0" collapsed="false">
      <c r="A1796" s="8"/>
      <c r="B1796" s="3"/>
      <c r="C1796" s="3"/>
      <c r="D1796" s="3"/>
      <c r="E1796" s="3"/>
      <c r="F1796" s="1"/>
      <c r="G1796" s="1"/>
      <c r="H1796" s="1"/>
      <c r="I1796" s="1"/>
      <c r="J1796" s="1"/>
    </row>
    <row r="1797" customFormat="false" ht="18.7" hidden="false" customHeight="true" outlineLevel="0" collapsed="false">
      <c r="A1797" s="8"/>
      <c r="B1797" s="3"/>
      <c r="C1797" s="3"/>
      <c r="D1797" s="3"/>
      <c r="E1797" s="3"/>
      <c r="F1797" s="1"/>
      <c r="G1797" s="1"/>
      <c r="H1797" s="1"/>
      <c r="I1797" s="1"/>
      <c r="J1797" s="1"/>
    </row>
    <row r="1798" customFormat="false" ht="18.7" hidden="false" customHeight="true" outlineLevel="0" collapsed="false">
      <c r="A1798" s="8"/>
      <c r="B1798" s="3"/>
      <c r="C1798" s="3"/>
      <c r="D1798" s="3"/>
      <c r="E1798" s="3"/>
      <c r="F1798" s="1"/>
      <c r="G1798" s="1"/>
      <c r="H1798" s="1"/>
      <c r="I1798" s="1"/>
      <c r="J1798" s="1"/>
    </row>
    <row r="1799" customFormat="false" ht="18.7" hidden="false" customHeight="true" outlineLevel="0" collapsed="false">
      <c r="A1799" s="8"/>
      <c r="B1799" s="3"/>
      <c r="C1799" s="3"/>
      <c r="D1799" s="3"/>
      <c r="E1799" s="3"/>
      <c r="F1799" s="1"/>
      <c r="G1799" s="1"/>
      <c r="H1799" s="1"/>
      <c r="I1799" s="1"/>
      <c r="J1799" s="1"/>
    </row>
    <row r="1800" customFormat="false" ht="18.7" hidden="false" customHeight="true" outlineLevel="0" collapsed="false">
      <c r="A1800" s="8"/>
      <c r="B1800" s="3"/>
      <c r="C1800" s="3"/>
      <c r="D1800" s="3"/>
      <c r="E1800" s="3"/>
      <c r="F1800" s="1"/>
      <c r="G1800" s="1"/>
      <c r="H1800" s="1"/>
      <c r="I1800" s="1"/>
      <c r="J1800" s="1"/>
    </row>
    <row r="1801" customFormat="false" ht="18.7" hidden="false" customHeight="true" outlineLevel="0" collapsed="false">
      <c r="A1801" s="8"/>
      <c r="B1801" s="3"/>
      <c r="C1801" s="3"/>
      <c r="D1801" s="3"/>
      <c r="E1801" s="3"/>
      <c r="F1801" s="1"/>
      <c r="G1801" s="1"/>
      <c r="H1801" s="1"/>
      <c r="I1801" s="1"/>
      <c r="J1801" s="1"/>
    </row>
    <row r="1802" customFormat="false" ht="18.7" hidden="false" customHeight="true" outlineLevel="0" collapsed="false">
      <c r="A1802" s="8"/>
      <c r="B1802" s="3"/>
      <c r="C1802" s="3"/>
      <c r="D1802" s="3"/>
      <c r="E1802" s="3"/>
      <c r="F1802" s="1"/>
      <c r="G1802" s="1"/>
      <c r="H1802" s="1"/>
      <c r="I1802" s="1"/>
      <c r="J1802" s="1"/>
    </row>
    <row r="1803" customFormat="false" ht="18.7" hidden="false" customHeight="true" outlineLevel="0" collapsed="false">
      <c r="A1803" s="8"/>
      <c r="B1803" s="3"/>
      <c r="C1803" s="3"/>
      <c r="D1803" s="3"/>
      <c r="E1803" s="3"/>
      <c r="F1803" s="1"/>
      <c r="G1803" s="1"/>
      <c r="H1803" s="1"/>
      <c r="I1803" s="1"/>
      <c r="J1803" s="1"/>
    </row>
    <row r="1804" customFormat="false" ht="18.7" hidden="false" customHeight="true" outlineLevel="0" collapsed="false">
      <c r="A1804" s="8"/>
      <c r="B1804" s="3"/>
      <c r="C1804" s="3"/>
      <c r="D1804" s="3"/>
      <c r="E1804" s="3"/>
      <c r="F1804" s="1"/>
      <c r="G1804" s="1"/>
      <c r="H1804" s="1"/>
      <c r="I1804" s="1"/>
      <c r="J1804" s="1"/>
    </row>
    <row r="1805" customFormat="false" ht="18.7" hidden="false" customHeight="true" outlineLevel="0" collapsed="false">
      <c r="A1805" s="8"/>
      <c r="B1805" s="3"/>
      <c r="C1805" s="3"/>
      <c r="D1805" s="3"/>
      <c r="E1805" s="3"/>
      <c r="F1805" s="1"/>
      <c r="G1805" s="1"/>
      <c r="H1805" s="1"/>
      <c r="I1805" s="1"/>
      <c r="J1805" s="1"/>
    </row>
    <row r="1806" customFormat="false" ht="18.7" hidden="false" customHeight="true" outlineLevel="0" collapsed="false">
      <c r="A1806" s="8"/>
      <c r="B1806" s="3"/>
      <c r="C1806" s="3"/>
      <c r="D1806" s="3"/>
      <c r="E1806" s="3"/>
      <c r="F1806" s="1"/>
      <c r="G1806" s="1"/>
      <c r="H1806" s="1"/>
      <c r="I1806" s="1"/>
      <c r="J1806" s="1"/>
    </row>
    <row r="1807" customFormat="false" ht="18.7" hidden="false" customHeight="true" outlineLevel="0" collapsed="false">
      <c r="A1807" s="8"/>
      <c r="B1807" s="3"/>
      <c r="C1807" s="3"/>
      <c r="D1807" s="3"/>
      <c r="E1807" s="3"/>
      <c r="F1807" s="1"/>
      <c r="G1807" s="1"/>
      <c r="H1807" s="1"/>
      <c r="I1807" s="1"/>
      <c r="J1807" s="1"/>
    </row>
    <row r="1808" customFormat="false" ht="18.7" hidden="false" customHeight="true" outlineLevel="0" collapsed="false">
      <c r="A1808" s="8"/>
      <c r="B1808" s="3"/>
      <c r="C1808" s="3"/>
      <c r="D1808" s="3"/>
      <c r="E1808" s="3"/>
      <c r="F1808" s="1"/>
      <c r="G1808" s="1"/>
      <c r="H1808" s="1"/>
      <c r="I1808" s="1"/>
      <c r="J1808" s="1"/>
    </row>
    <row r="1809" customFormat="false" ht="18.7" hidden="false" customHeight="true" outlineLevel="0" collapsed="false">
      <c r="A1809" s="8"/>
      <c r="B1809" s="3"/>
      <c r="C1809" s="3"/>
      <c r="D1809" s="3"/>
      <c r="E1809" s="3"/>
      <c r="F1809" s="1"/>
      <c r="G1809" s="1"/>
      <c r="H1809" s="1"/>
      <c r="I1809" s="1"/>
      <c r="J1809" s="1"/>
    </row>
    <row r="1810" customFormat="false" ht="18.7" hidden="false" customHeight="true" outlineLevel="0" collapsed="false">
      <c r="A1810" s="8"/>
      <c r="B1810" s="3"/>
      <c r="C1810" s="3"/>
      <c r="D1810" s="3"/>
      <c r="E1810" s="3"/>
      <c r="F1810" s="1"/>
      <c r="G1810" s="1"/>
      <c r="H1810" s="1"/>
      <c r="I1810" s="1"/>
      <c r="J1810" s="1"/>
    </row>
    <row r="1811" customFormat="false" ht="18.7" hidden="false" customHeight="true" outlineLevel="0" collapsed="false">
      <c r="A1811" s="8"/>
      <c r="B1811" s="3"/>
      <c r="C1811" s="3"/>
      <c r="D1811" s="3"/>
      <c r="E1811" s="3"/>
      <c r="F1811" s="1"/>
      <c r="G1811" s="1"/>
      <c r="H1811" s="1"/>
      <c r="I1811" s="1"/>
      <c r="J1811" s="1"/>
    </row>
    <row r="1812" customFormat="false" ht="18.7" hidden="false" customHeight="true" outlineLevel="0" collapsed="false">
      <c r="A1812" s="8"/>
      <c r="B1812" s="3"/>
      <c r="C1812" s="3"/>
      <c r="D1812" s="3"/>
      <c r="E1812" s="3"/>
      <c r="F1812" s="1"/>
      <c r="G1812" s="1"/>
      <c r="H1812" s="1"/>
      <c r="I1812" s="1"/>
      <c r="J1812" s="1"/>
    </row>
    <row r="1813" customFormat="false" ht="18.7" hidden="false" customHeight="true" outlineLevel="0" collapsed="false">
      <c r="A1813" s="8"/>
      <c r="B1813" s="3"/>
      <c r="C1813" s="3"/>
      <c r="D1813" s="3"/>
      <c r="E1813" s="3"/>
      <c r="F1813" s="1"/>
      <c r="G1813" s="1"/>
      <c r="H1813" s="1"/>
      <c r="I1813" s="1"/>
      <c r="J1813" s="1"/>
    </row>
    <row r="1814" customFormat="false" ht="18.7" hidden="false" customHeight="true" outlineLevel="0" collapsed="false">
      <c r="A1814" s="8"/>
      <c r="B1814" s="3"/>
      <c r="C1814" s="3"/>
      <c r="D1814" s="3"/>
      <c r="E1814" s="3"/>
      <c r="F1814" s="1"/>
      <c r="G1814" s="1"/>
      <c r="H1814" s="1"/>
      <c r="I1814" s="1"/>
      <c r="J1814" s="1"/>
    </row>
    <row r="1815" customFormat="false" ht="18.7" hidden="false" customHeight="true" outlineLevel="0" collapsed="false">
      <c r="A1815" s="8"/>
      <c r="B1815" s="3"/>
      <c r="C1815" s="3"/>
      <c r="D1815" s="3"/>
      <c r="E1815" s="3"/>
      <c r="F1815" s="1"/>
      <c r="G1815" s="1"/>
      <c r="H1815" s="1"/>
      <c r="I1815" s="1"/>
      <c r="J1815" s="1"/>
    </row>
    <row r="1816" customFormat="false" ht="18.7" hidden="false" customHeight="true" outlineLevel="0" collapsed="false">
      <c r="A1816" s="8"/>
      <c r="B1816" s="3"/>
      <c r="C1816" s="3"/>
      <c r="D1816" s="3"/>
      <c r="E1816" s="3"/>
      <c r="F1816" s="1"/>
      <c r="G1816" s="1"/>
      <c r="H1816" s="1"/>
      <c r="I1816" s="1"/>
      <c r="J1816" s="1"/>
    </row>
    <row r="1817" customFormat="false" ht="18.7" hidden="false" customHeight="true" outlineLevel="0" collapsed="false">
      <c r="A1817" s="8"/>
      <c r="B1817" s="3"/>
      <c r="C1817" s="3"/>
      <c r="D1817" s="3"/>
      <c r="E1817" s="3"/>
      <c r="F1817" s="1"/>
      <c r="G1817" s="1"/>
      <c r="H1817" s="1"/>
      <c r="I1817" s="1"/>
      <c r="J1817" s="1"/>
    </row>
    <row r="1818" customFormat="false" ht="18.7" hidden="false" customHeight="true" outlineLevel="0" collapsed="false">
      <c r="A1818" s="8"/>
      <c r="B1818" s="3"/>
      <c r="C1818" s="3"/>
      <c r="D1818" s="3"/>
      <c r="E1818" s="3"/>
      <c r="F1818" s="1"/>
      <c r="G1818" s="1"/>
      <c r="H1818" s="1"/>
      <c r="I1818" s="1"/>
      <c r="J1818" s="1"/>
    </row>
    <row r="1819" customFormat="false" ht="18.7" hidden="false" customHeight="true" outlineLevel="0" collapsed="false">
      <c r="A1819" s="8"/>
      <c r="B1819" s="3"/>
      <c r="C1819" s="3"/>
      <c r="D1819" s="3"/>
      <c r="E1819" s="3"/>
      <c r="F1819" s="1"/>
      <c r="G1819" s="1"/>
      <c r="H1819" s="1"/>
      <c r="I1819" s="1"/>
      <c r="J1819" s="1"/>
    </row>
    <row r="1820" customFormat="false" ht="18.7" hidden="false" customHeight="true" outlineLevel="0" collapsed="false">
      <c r="A1820" s="8"/>
      <c r="B1820" s="3"/>
      <c r="C1820" s="3"/>
      <c r="D1820" s="3"/>
      <c r="E1820" s="3"/>
      <c r="F1820" s="1"/>
      <c r="G1820" s="1"/>
      <c r="H1820" s="1"/>
      <c r="I1820" s="1"/>
      <c r="J1820" s="1"/>
    </row>
    <row r="1821" customFormat="false" ht="18.7" hidden="false" customHeight="true" outlineLevel="0" collapsed="false">
      <c r="A1821" s="8"/>
      <c r="B1821" s="3"/>
      <c r="C1821" s="3"/>
      <c r="D1821" s="3"/>
      <c r="E1821" s="3"/>
      <c r="F1821" s="1"/>
      <c r="G1821" s="1"/>
      <c r="H1821" s="1"/>
      <c r="I1821" s="1"/>
      <c r="J1821" s="1"/>
    </row>
    <row r="1822" customFormat="false" ht="18.7" hidden="false" customHeight="true" outlineLevel="0" collapsed="false">
      <c r="A1822" s="8"/>
      <c r="B1822" s="3"/>
      <c r="C1822" s="3"/>
      <c r="D1822" s="3"/>
      <c r="E1822" s="3"/>
      <c r="F1822" s="1"/>
      <c r="G1822" s="1"/>
      <c r="H1822" s="1"/>
      <c r="I1822" s="1"/>
      <c r="J1822" s="1"/>
    </row>
    <row r="1823" customFormat="false" ht="18.7" hidden="false" customHeight="true" outlineLevel="0" collapsed="false">
      <c r="A1823" s="8"/>
      <c r="B1823" s="3"/>
      <c r="C1823" s="3"/>
      <c r="D1823" s="3"/>
      <c r="E1823" s="3"/>
      <c r="F1823" s="1"/>
      <c r="G1823" s="1"/>
      <c r="H1823" s="1"/>
      <c r="I1823" s="1"/>
      <c r="J1823" s="1"/>
    </row>
    <row r="1824" customFormat="false" ht="18.7" hidden="false" customHeight="true" outlineLevel="0" collapsed="false">
      <c r="A1824" s="8"/>
      <c r="B1824" s="3"/>
      <c r="C1824" s="3"/>
      <c r="D1824" s="3"/>
      <c r="E1824" s="3"/>
      <c r="F1824" s="1"/>
      <c r="G1824" s="1"/>
      <c r="H1824" s="1"/>
      <c r="I1824" s="1"/>
      <c r="J1824" s="1"/>
    </row>
    <row r="1825" customFormat="false" ht="18.7" hidden="false" customHeight="true" outlineLevel="0" collapsed="false">
      <c r="A1825" s="8"/>
      <c r="B1825" s="3"/>
      <c r="C1825" s="3"/>
      <c r="D1825" s="3"/>
      <c r="E1825" s="3"/>
      <c r="F1825" s="1"/>
      <c r="G1825" s="1"/>
      <c r="H1825" s="1"/>
      <c r="I1825" s="1"/>
      <c r="J1825" s="1"/>
    </row>
    <row r="1826" customFormat="false" ht="18.7" hidden="false" customHeight="true" outlineLevel="0" collapsed="false">
      <c r="A1826" s="8"/>
      <c r="B1826" s="3"/>
      <c r="C1826" s="3"/>
      <c r="D1826" s="3"/>
      <c r="E1826" s="3"/>
      <c r="F1826" s="1"/>
      <c r="G1826" s="1"/>
      <c r="H1826" s="1"/>
      <c r="I1826" s="1"/>
      <c r="J1826" s="1"/>
    </row>
    <row r="1827" customFormat="false" ht="18.7" hidden="false" customHeight="true" outlineLevel="0" collapsed="false">
      <c r="A1827" s="8"/>
      <c r="B1827" s="3"/>
      <c r="C1827" s="3"/>
      <c r="D1827" s="3"/>
      <c r="E1827" s="3"/>
      <c r="F1827" s="1"/>
      <c r="G1827" s="1"/>
      <c r="H1827" s="1"/>
      <c r="I1827" s="1"/>
      <c r="J1827" s="1"/>
    </row>
    <row r="1828" customFormat="false" ht="18.7" hidden="false" customHeight="true" outlineLevel="0" collapsed="false">
      <c r="A1828" s="8"/>
      <c r="B1828" s="3"/>
      <c r="C1828" s="3"/>
      <c r="D1828" s="3"/>
      <c r="E1828" s="3"/>
      <c r="F1828" s="1"/>
      <c r="G1828" s="1"/>
      <c r="H1828" s="1"/>
      <c r="I1828" s="1"/>
      <c r="J1828" s="1"/>
    </row>
    <row r="1829" customFormat="false" ht="18.7" hidden="false" customHeight="true" outlineLevel="0" collapsed="false">
      <c r="A1829" s="8"/>
      <c r="B1829" s="3"/>
      <c r="C1829" s="3"/>
      <c r="D1829" s="3"/>
      <c r="E1829" s="3"/>
      <c r="F1829" s="1"/>
      <c r="G1829" s="1"/>
      <c r="H1829" s="1"/>
      <c r="I1829" s="1"/>
      <c r="J1829" s="1"/>
    </row>
    <row r="1830" customFormat="false" ht="18.7" hidden="false" customHeight="true" outlineLevel="0" collapsed="false">
      <c r="A1830" s="8"/>
      <c r="B1830" s="3"/>
      <c r="C1830" s="3"/>
      <c r="D1830" s="3"/>
      <c r="E1830" s="3"/>
      <c r="F1830" s="1"/>
      <c r="G1830" s="1"/>
      <c r="H1830" s="1"/>
      <c r="I1830" s="1"/>
      <c r="J1830" s="1"/>
    </row>
    <row r="1831" customFormat="false" ht="18.7" hidden="false" customHeight="true" outlineLevel="0" collapsed="false">
      <c r="A1831" s="8"/>
      <c r="B1831" s="3"/>
      <c r="C1831" s="3"/>
      <c r="D1831" s="3"/>
      <c r="E1831" s="3"/>
      <c r="F1831" s="1"/>
      <c r="G1831" s="1"/>
      <c r="H1831" s="1"/>
      <c r="I1831" s="1"/>
      <c r="J1831" s="1"/>
    </row>
    <row r="1832" customFormat="false" ht="18.7" hidden="false" customHeight="true" outlineLevel="0" collapsed="false">
      <c r="A1832" s="8"/>
      <c r="B1832" s="3"/>
      <c r="C1832" s="3"/>
      <c r="D1832" s="3"/>
      <c r="E1832" s="3"/>
      <c r="F1832" s="1"/>
      <c r="G1832" s="1"/>
      <c r="H1832" s="1"/>
      <c r="I1832" s="1"/>
      <c r="J1832" s="1"/>
    </row>
    <row r="1833" customFormat="false" ht="18.7" hidden="false" customHeight="true" outlineLevel="0" collapsed="false">
      <c r="A1833" s="8"/>
      <c r="B1833" s="3"/>
      <c r="C1833" s="3"/>
      <c r="D1833" s="3"/>
      <c r="E1833" s="3"/>
      <c r="F1833" s="1"/>
      <c r="G1833" s="1"/>
      <c r="H1833" s="1"/>
      <c r="I1833" s="1"/>
      <c r="J1833" s="1"/>
    </row>
    <row r="1834" customFormat="false" ht="18.7" hidden="false" customHeight="true" outlineLevel="0" collapsed="false">
      <c r="A1834" s="8"/>
      <c r="B1834" s="3"/>
      <c r="C1834" s="3"/>
      <c r="D1834" s="3"/>
      <c r="E1834" s="3"/>
      <c r="F1834" s="1"/>
      <c r="G1834" s="1"/>
      <c r="H1834" s="1"/>
      <c r="I1834" s="1"/>
      <c r="J1834" s="1"/>
    </row>
    <row r="1835" customFormat="false" ht="18.7" hidden="false" customHeight="true" outlineLevel="0" collapsed="false">
      <c r="A1835" s="8"/>
      <c r="B1835" s="3"/>
      <c r="C1835" s="3"/>
      <c r="D1835" s="3"/>
      <c r="E1835" s="3"/>
      <c r="F1835" s="1"/>
      <c r="G1835" s="1"/>
      <c r="H1835" s="1"/>
      <c r="I1835" s="1"/>
      <c r="J1835" s="1"/>
    </row>
    <row r="1836" customFormat="false" ht="18.7" hidden="false" customHeight="true" outlineLevel="0" collapsed="false">
      <c r="A1836" s="8"/>
      <c r="B1836" s="3"/>
      <c r="C1836" s="3"/>
      <c r="D1836" s="3"/>
      <c r="E1836" s="3"/>
      <c r="F1836" s="1"/>
      <c r="G1836" s="1"/>
      <c r="H1836" s="1"/>
      <c r="I1836" s="1"/>
      <c r="J1836" s="1"/>
    </row>
    <row r="1837" customFormat="false" ht="18.7" hidden="false" customHeight="true" outlineLevel="0" collapsed="false">
      <c r="A1837" s="8"/>
      <c r="B1837" s="3"/>
      <c r="C1837" s="3"/>
      <c r="D1837" s="3"/>
      <c r="E1837" s="3"/>
      <c r="F1837" s="1"/>
      <c r="G1837" s="1"/>
      <c r="H1837" s="1"/>
      <c r="I1837" s="1"/>
      <c r="J1837" s="1"/>
    </row>
    <row r="1838" customFormat="false" ht="18.7" hidden="false" customHeight="true" outlineLevel="0" collapsed="false">
      <c r="A1838" s="8"/>
      <c r="B1838" s="3"/>
      <c r="C1838" s="3"/>
      <c r="D1838" s="3"/>
      <c r="E1838" s="3"/>
      <c r="F1838" s="1"/>
      <c r="G1838" s="1"/>
      <c r="H1838" s="1"/>
      <c r="I1838" s="1"/>
      <c r="J1838" s="1"/>
    </row>
    <row r="1839" customFormat="false" ht="18.7" hidden="false" customHeight="true" outlineLevel="0" collapsed="false">
      <c r="B1839" s="3"/>
      <c r="C1839" s="3"/>
      <c r="D1839" s="3"/>
      <c r="E1839" s="3"/>
      <c r="F1839" s="1"/>
      <c r="G1839" s="1"/>
      <c r="H1839" s="1"/>
      <c r="I1839" s="1"/>
      <c r="J1839" s="1"/>
    </row>
    <row r="1840" customFormat="false" ht="18.7" hidden="false" customHeight="true" outlineLevel="0" collapsed="false">
      <c r="B1840" s="3"/>
      <c r="C1840" s="3"/>
      <c r="D1840" s="3"/>
      <c r="E1840" s="3"/>
      <c r="F1840" s="1"/>
      <c r="G1840" s="1"/>
      <c r="H1840" s="1"/>
      <c r="I1840" s="1"/>
      <c r="J1840" s="1"/>
    </row>
    <row r="1841" customFormat="false" ht="18.7" hidden="false" customHeight="true" outlineLevel="0" collapsed="false">
      <c r="B1841" s="3"/>
      <c r="C1841" s="3"/>
      <c r="D1841" s="3"/>
      <c r="E1841" s="3"/>
      <c r="F1841" s="1"/>
      <c r="G1841" s="1"/>
      <c r="H1841" s="1"/>
      <c r="I1841" s="1"/>
      <c r="J1841" s="1"/>
    </row>
    <row r="1842" customFormat="false" ht="18.7" hidden="false" customHeight="true" outlineLevel="0" collapsed="false">
      <c r="B1842" s="3"/>
      <c r="C1842" s="3"/>
      <c r="D1842" s="3"/>
      <c r="E1842" s="3"/>
      <c r="F1842" s="1"/>
      <c r="G1842" s="1"/>
      <c r="H1842" s="1"/>
      <c r="I1842" s="1"/>
      <c r="J1842" s="1"/>
    </row>
    <row r="1843" customFormat="false" ht="18.7" hidden="false" customHeight="true" outlineLevel="0" collapsed="false">
      <c r="B1843" s="3"/>
      <c r="C1843" s="3"/>
      <c r="D1843" s="3"/>
      <c r="E1843" s="3"/>
      <c r="F1843" s="1"/>
      <c r="G1843" s="1"/>
      <c r="H1843" s="1"/>
      <c r="I1843" s="1"/>
      <c r="J1843" s="1"/>
    </row>
    <row r="1844" customFormat="false" ht="18.7" hidden="false" customHeight="true" outlineLevel="0" collapsed="false">
      <c r="B1844" s="3"/>
      <c r="C1844" s="3"/>
      <c r="D1844" s="3"/>
      <c r="E1844" s="3"/>
      <c r="F1844" s="1"/>
      <c r="G1844" s="1"/>
      <c r="H1844" s="1"/>
      <c r="I1844" s="1"/>
      <c r="J1844" s="1"/>
    </row>
    <row r="1845" customFormat="false" ht="18.7" hidden="false" customHeight="true" outlineLevel="0" collapsed="false">
      <c r="B1845" s="3"/>
      <c r="C1845" s="3"/>
      <c r="D1845" s="3"/>
      <c r="E1845" s="3"/>
      <c r="F1845" s="1"/>
      <c r="G1845" s="1"/>
      <c r="H1845" s="1"/>
      <c r="I1845" s="1"/>
      <c r="J1845" s="1"/>
    </row>
    <row r="1846" customFormat="false" ht="18.7" hidden="false" customHeight="true" outlineLevel="0" collapsed="false">
      <c r="B1846" s="3"/>
      <c r="C1846" s="3"/>
      <c r="D1846" s="3"/>
      <c r="E1846" s="3"/>
      <c r="F1846" s="1"/>
      <c r="G1846" s="1"/>
      <c r="H1846" s="1"/>
      <c r="I1846" s="1"/>
      <c r="J1846" s="1"/>
    </row>
    <row r="1847" customFormat="false" ht="18.7" hidden="false" customHeight="true" outlineLevel="0" collapsed="false">
      <c r="B1847" s="3"/>
      <c r="C1847" s="3"/>
      <c r="D1847" s="3"/>
      <c r="E1847" s="3"/>
      <c r="F1847" s="1"/>
      <c r="G1847" s="1"/>
      <c r="H1847" s="1"/>
      <c r="I1847" s="1"/>
      <c r="J1847" s="1"/>
    </row>
    <row r="1848" customFormat="false" ht="18.7" hidden="false" customHeight="true" outlineLevel="0" collapsed="false">
      <c r="B1848" s="3"/>
      <c r="C1848" s="3"/>
      <c r="D1848" s="3"/>
      <c r="E1848" s="3"/>
      <c r="F1848" s="1"/>
      <c r="G1848" s="1"/>
      <c r="H1848" s="1"/>
      <c r="I1848" s="1"/>
      <c r="J1848" s="1"/>
    </row>
    <row r="1849" customFormat="false" ht="18.7" hidden="false" customHeight="true" outlineLevel="0" collapsed="false">
      <c r="B1849" s="3"/>
      <c r="C1849" s="3"/>
      <c r="D1849" s="3"/>
      <c r="E1849" s="3"/>
      <c r="F1849" s="1"/>
      <c r="G1849" s="1"/>
      <c r="H1849" s="1"/>
      <c r="I1849" s="1"/>
      <c r="J1849" s="1"/>
    </row>
    <row r="1850" customFormat="false" ht="18.7" hidden="false" customHeight="true" outlineLevel="0" collapsed="false">
      <c r="B1850" s="3"/>
      <c r="C1850" s="3"/>
      <c r="D1850" s="3"/>
      <c r="E1850" s="3"/>
      <c r="F1850" s="1"/>
      <c r="G1850" s="1"/>
      <c r="H1850" s="1"/>
      <c r="I1850" s="1"/>
      <c r="J1850" s="1"/>
    </row>
    <row r="1851" customFormat="false" ht="18.7" hidden="false" customHeight="true" outlineLevel="0" collapsed="false">
      <c r="B1851" s="3"/>
      <c r="C1851" s="3"/>
      <c r="D1851" s="3"/>
      <c r="E1851" s="3"/>
      <c r="F1851" s="1"/>
      <c r="G1851" s="1"/>
      <c r="H1851" s="1"/>
      <c r="I1851" s="1"/>
      <c r="J1851" s="1"/>
    </row>
    <row r="1852" customFormat="false" ht="18.7" hidden="false" customHeight="true" outlineLevel="0" collapsed="false">
      <c r="B1852" s="3"/>
      <c r="C1852" s="3"/>
      <c r="D1852" s="3"/>
      <c r="E1852" s="3"/>
      <c r="F1852" s="1"/>
      <c r="G1852" s="1"/>
      <c r="H1852" s="1"/>
      <c r="I1852" s="1"/>
      <c r="J1852" s="1"/>
    </row>
    <row r="1853" customFormat="false" ht="18.7" hidden="false" customHeight="true" outlineLevel="0" collapsed="false">
      <c r="B1853" s="3"/>
      <c r="C1853" s="3"/>
      <c r="D1853" s="3"/>
      <c r="E1853" s="3"/>
      <c r="F1853" s="1"/>
      <c r="G1853" s="1"/>
      <c r="H1853" s="1"/>
      <c r="I1853" s="1"/>
      <c r="J1853" s="1"/>
    </row>
    <row r="1854" customFormat="false" ht="18.7" hidden="false" customHeight="true" outlineLevel="0" collapsed="false">
      <c r="B1854" s="3"/>
      <c r="C1854" s="3"/>
      <c r="D1854" s="3"/>
      <c r="E1854" s="3"/>
      <c r="F1854" s="1"/>
      <c r="G1854" s="1"/>
      <c r="H1854" s="1"/>
      <c r="I1854" s="1"/>
      <c r="J1854" s="1"/>
    </row>
    <row r="1855" customFormat="false" ht="18.7" hidden="false" customHeight="true" outlineLevel="0" collapsed="false">
      <c r="B1855" s="3"/>
      <c r="C1855" s="3"/>
      <c r="D1855" s="3"/>
      <c r="E1855" s="3"/>
      <c r="F1855" s="1"/>
      <c r="G1855" s="1"/>
      <c r="H1855" s="1"/>
      <c r="I1855" s="1"/>
      <c r="J1855" s="1"/>
    </row>
    <row r="1856" customFormat="false" ht="18.7" hidden="false" customHeight="true" outlineLevel="0" collapsed="false">
      <c r="B1856" s="3"/>
      <c r="C1856" s="3"/>
      <c r="D1856" s="3"/>
      <c r="E1856" s="3"/>
      <c r="F1856" s="1"/>
      <c r="G1856" s="1"/>
      <c r="H1856" s="1"/>
      <c r="I1856" s="1"/>
      <c r="J1856" s="1"/>
    </row>
    <row r="1857" customFormat="false" ht="18.7" hidden="false" customHeight="true" outlineLevel="0" collapsed="false">
      <c r="B1857" s="3"/>
      <c r="C1857" s="3"/>
      <c r="D1857" s="3"/>
      <c r="E1857" s="3"/>
      <c r="F1857" s="1"/>
      <c r="G1857" s="1"/>
      <c r="H1857" s="1"/>
      <c r="I1857" s="1"/>
      <c r="J1857" s="1"/>
    </row>
    <row r="1858" customFormat="false" ht="18.7" hidden="false" customHeight="true" outlineLevel="0" collapsed="false">
      <c r="B1858" s="3"/>
      <c r="C1858" s="3"/>
      <c r="D1858" s="3"/>
      <c r="E1858" s="3"/>
      <c r="F1858" s="1"/>
      <c r="G1858" s="1"/>
      <c r="H1858" s="1"/>
      <c r="I1858" s="1"/>
      <c r="J1858" s="1"/>
    </row>
    <row r="1859" customFormat="false" ht="18.7" hidden="false" customHeight="true" outlineLevel="0" collapsed="false">
      <c r="B1859" s="3"/>
      <c r="C1859" s="3"/>
      <c r="D1859" s="3"/>
      <c r="E1859" s="3"/>
      <c r="F1859" s="1"/>
      <c r="G1859" s="1"/>
      <c r="H1859" s="1"/>
      <c r="I1859" s="1"/>
      <c r="J1859" s="1"/>
    </row>
    <row r="1860" customFormat="false" ht="18.7" hidden="false" customHeight="true" outlineLevel="0" collapsed="false">
      <c r="B1860" s="3"/>
      <c r="C1860" s="3"/>
      <c r="D1860" s="3"/>
      <c r="E1860" s="3"/>
      <c r="F1860" s="1"/>
      <c r="G1860" s="1"/>
      <c r="H1860" s="1"/>
      <c r="I1860" s="1"/>
      <c r="J1860" s="1"/>
    </row>
    <row r="1861" customFormat="false" ht="18.7" hidden="false" customHeight="true" outlineLevel="0" collapsed="false">
      <c r="B1861" s="3"/>
      <c r="C1861" s="3"/>
      <c r="D1861" s="3"/>
      <c r="E1861" s="3"/>
      <c r="F1861" s="1"/>
      <c r="G1861" s="1"/>
      <c r="H1861" s="1"/>
      <c r="I1861" s="1"/>
      <c r="J1861" s="1"/>
    </row>
    <row r="1862" customFormat="false" ht="18.7" hidden="false" customHeight="true" outlineLevel="0" collapsed="false">
      <c r="B1862" s="3"/>
      <c r="C1862" s="3"/>
      <c r="D1862" s="3"/>
      <c r="E1862" s="3"/>
      <c r="F1862" s="1"/>
      <c r="G1862" s="1"/>
      <c r="H1862" s="1"/>
      <c r="I1862" s="1"/>
      <c r="J1862" s="1"/>
    </row>
    <row r="1863" customFormat="false" ht="18.7" hidden="false" customHeight="true" outlineLevel="0" collapsed="false">
      <c r="B1863" s="3"/>
      <c r="C1863" s="3"/>
      <c r="D1863" s="3"/>
      <c r="E1863" s="3"/>
      <c r="F1863" s="1"/>
      <c r="G1863" s="1"/>
      <c r="H1863" s="1"/>
      <c r="I1863" s="1"/>
      <c r="J1863" s="1"/>
    </row>
    <row r="1864" customFormat="false" ht="18.7" hidden="false" customHeight="true" outlineLevel="0" collapsed="false">
      <c r="B1864" s="3"/>
      <c r="C1864" s="3"/>
      <c r="D1864" s="3"/>
      <c r="E1864" s="3"/>
      <c r="F1864" s="1"/>
      <c r="G1864" s="1"/>
      <c r="H1864" s="1"/>
      <c r="I1864" s="1"/>
      <c r="J1864" s="1"/>
    </row>
    <row r="1865" customFormat="false" ht="18.7" hidden="false" customHeight="true" outlineLevel="0" collapsed="false">
      <c r="B1865" s="3"/>
      <c r="C1865" s="3"/>
      <c r="D1865" s="3"/>
      <c r="E1865" s="3"/>
      <c r="F1865" s="1"/>
      <c r="G1865" s="1"/>
      <c r="H1865" s="1"/>
      <c r="I1865" s="1"/>
      <c r="J1865" s="1"/>
    </row>
    <row r="1866" customFormat="false" ht="18.7" hidden="false" customHeight="true" outlineLevel="0" collapsed="false">
      <c r="B1866" s="3"/>
      <c r="C1866" s="3"/>
      <c r="D1866" s="3"/>
      <c r="E1866" s="3"/>
      <c r="F1866" s="1"/>
      <c r="G1866" s="1"/>
      <c r="H1866" s="1"/>
      <c r="I1866" s="1"/>
      <c r="J1866" s="1"/>
    </row>
    <row r="1867" customFormat="false" ht="18.7" hidden="false" customHeight="true" outlineLevel="0" collapsed="false">
      <c r="B1867" s="3"/>
      <c r="C1867" s="3"/>
      <c r="D1867" s="3"/>
      <c r="E1867" s="3"/>
      <c r="F1867" s="1"/>
      <c r="G1867" s="1"/>
      <c r="H1867" s="1"/>
      <c r="I1867" s="1"/>
      <c r="J1867" s="1"/>
    </row>
    <row r="1868" customFormat="false" ht="18.7" hidden="false" customHeight="true" outlineLevel="0" collapsed="false">
      <c r="B1868" s="3"/>
      <c r="C1868" s="3"/>
      <c r="D1868" s="3"/>
      <c r="E1868" s="3"/>
      <c r="F1868" s="1"/>
      <c r="G1868" s="1"/>
      <c r="H1868" s="1"/>
      <c r="I1868" s="1"/>
      <c r="J1868" s="1"/>
    </row>
    <row r="1869" customFormat="false" ht="18.7" hidden="false" customHeight="true" outlineLevel="0" collapsed="false">
      <c r="B1869" s="3"/>
      <c r="C1869" s="3"/>
      <c r="D1869" s="3"/>
      <c r="E1869" s="3"/>
      <c r="F1869" s="1"/>
      <c r="G1869" s="1"/>
      <c r="H1869" s="1"/>
      <c r="I1869" s="1"/>
      <c r="J1869" s="1"/>
    </row>
    <row r="1870" customFormat="false" ht="18.7" hidden="false" customHeight="true" outlineLevel="0" collapsed="false">
      <c r="B1870" s="3"/>
      <c r="C1870" s="3"/>
      <c r="D1870" s="3"/>
      <c r="E1870" s="3"/>
      <c r="F1870" s="1"/>
      <c r="G1870" s="1"/>
      <c r="H1870" s="1"/>
      <c r="I1870" s="1"/>
      <c r="J1870" s="1"/>
    </row>
    <row r="1871" customFormat="false" ht="18.7" hidden="false" customHeight="true" outlineLevel="0" collapsed="false">
      <c r="B1871" s="3"/>
      <c r="C1871" s="3"/>
      <c r="D1871" s="3"/>
      <c r="E1871" s="3"/>
      <c r="F1871" s="1"/>
      <c r="G1871" s="1"/>
      <c r="H1871" s="1"/>
      <c r="I1871" s="1"/>
      <c r="J1871" s="1"/>
    </row>
    <row r="1872" customFormat="false" ht="18.7" hidden="false" customHeight="true" outlineLevel="0" collapsed="false">
      <c r="B1872" s="3"/>
      <c r="C1872" s="3"/>
      <c r="D1872" s="3"/>
      <c r="E1872" s="3"/>
      <c r="F1872" s="1"/>
      <c r="G1872" s="1"/>
      <c r="H1872" s="1"/>
      <c r="I1872" s="1"/>
      <c r="J1872" s="1"/>
    </row>
    <row r="1873" customFormat="false" ht="18.7" hidden="false" customHeight="true" outlineLevel="0" collapsed="false">
      <c r="B1873" s="3"/>
      <c r="C1873" s="3"/>
      <c r="D1873" s="3"/>
      <c r="E1873" s="3"/>
      <c r="F1873" s="1"/>
      <c r="G1873" s="1"/>
      <c r="H1873" s="1"/>
      <c r="I1873" s="1"/>
      <c r="J1873" s="1"/>
    </row>
    <row r="1874" customFormat="false" ht="18.7" hidden="false" customHeight="true" outlineLevel="0" collapsed="false">
      <c r="B1874" s="3"/>
      <c r="C1874" s="3"/>
      <c r="D1874" s="3"/>
      <c r="E1874" s="3"/>
      <c r="F1874" s="1"/>
      <c r="G1874" s="1"/>
      <c r="H1874" s="1"/>
      <c r="I1874" s="1"/>
      <c r="J1874" s="1"/>
    </row>
    <row r="1875" customFormat="false" ht="18.7" hidden="false" customHeight="true" outlineLevel="0" collapsed="false">
      <c r="B1875" s="3"/>
      <c r="C1875" s="3"/>
      <c r="D1875" s="3"/>
      <c r="E1875" s="3"/>
      <c r="F1875" s="1"/>
      <c r="G1875" s="1"/>
      <c r="H1875" s="1"/>
      <c r="I1875" s="1"/>
      <c r="J1875" s="1"/>
    </row>
    <row r="1876" customFormat="false" ht="18.7" hidden="false" customHeight="true" outlineLevel="0" collapsed="false">
      <c r="B1876" s="3"/>
      <c r="C1876" s="3"/>
      <c r="D1876" s="3"/>
      <c r="E1876" s="3"/>
      <c r="F1876" s="1"/>
      <c r="G1876" s="1"/>
      <c r="H1876" s="1"/>
      <c r="I1876" s="1"/>
      <c r="J1876" s="1"/>
    </row>
    <row r="1877" customFormat="false" ht="18.7" hidden="false" customHeight="true" outlineLevel="0" collapsed="false">
      <c r="B1877" s="3"/>
      <c r="C1877" s="3"/>
      <c r="D1877" s="3"/>
      <c r="E1877" s="3"/>
      <c r="F1877" s="1"/>
      <c r="G1877" s="1"/>
      <c r="H1877" s="1"/>
      <c r="I1877" s="1"/>
      <c r="J1877" s="1"/>
    </row>
    <row r="1878" customFormat="false" ht="18.7" hidden="false" customHeight="true" outlineLevel="0" collapsed="false">
      <c r="B1878" s="3"/>
      <c r="C1878" s="3"/>
      <c r="D1878" s="3"/>
      <c r="E1878" s="3"/>
      <c r="F1878" s="1"/>
      <c r="G1878" s="1"/>
      <c r="H1878" s="1"/>
      <c r="I1878" s="1"/>
      <c r="J1878" s="1"/>
    </row>
    <row r="1879" customFormat="false" ht="18.7" hidden="false" customHeight="true" outlineLevel="0" collapsed="false">
      <c r="B1879" s="3"/>
      <c r="C1879" s="3"/>
      <c r="D1879" s="3"/>
      <c r="E1879" s="3"/>
      <c r="F1879" s="1"/>
      <c r="G1879" s="1"/>
      <c r="H1879" s="1"/>
      <c r="I1879" s="1"/>
      <c r="J1879" s="1"/>
    </row>
    <row r="1880" customFormat="false" ht="18.7" hidden="false" customHeight="true" outlineLevel="0" collapsed="false">
      <c r="B1880" s="3"/>
      <c r="C1880" s="3"/>
      <c r="D1880" s="3"/>
      <c r="E1880" s="3"/>
      <c r="F1880" s="1"/>
      <c r="G1880" s="1"/>
      <c r="H1880" s="1"/>
      <c r="I1880" s="1"/>
      <c r="J1880" s="1"/>
    </row>
    <row r="1881" customFormat="false" ht="18.7" hidden="false" customHeight="true" outlineLevel="0" collapsed="false">
      <c r="B1881" s="3"/>
      <c r="C1881" s="3"/>
      <c r="D1881" s="3"/>
      <c r="E1881" s="3"/>
      <c r="F1881" s="1"/>
      <c r="G1881" s="1"/>
      <c r="H1881" s="1"/>
      <c r="I1881" s="1"/>
      <c r="J1881" s="1"/>
    </row>
    <row r="1882" customFormat="false" ht="18.7" hidden="false" customHeight="true" outlineLevel="0" collapsed="false">
      <c r="B1882" s="3"/>
      <c r="C1882" s="3"/>
      <c r="D1882" s="3"/>
      <c r="E1882" s="3"/>
      <c r="F1882" s="1"/>
      <c r="G1882" s="1"/>
      <c r="H1882" s="1"/>
      <c r="I1882" s="1"/>
      <c r="J1882" s="1"/>
    </row>
    <row r="1883" customFormat="false" ht="18.7" hidden="false" customHeight="true" outlineLevel="0" collapsed="false">
      <c r="B1883" s="3"/>
      <c r="C1883" s="3"/>
      <c r="D1883" s="3"/>
      <c r="E1883" s="3"/>
      <c r="F1883" s="1"/>
      <c r="G1883" s="1"/>
      <c r="H1883" s="1"/>
      <c r="I1883" s="1"/>
      <c r="J1883" s="1"/>
    </row>
    <row r="1884" customFormat="false" ht="18.7" hidden="false" customHeight="true" outlineLevel="0" collapsed="false">
      <c r="B1884" s="3"/>
      <c r="C1884" s="3"/>
      <c r="D1884" s="3"/>
      <c r="E1884" s="3"/>
      <c r="F1884" s="1"/>
      <c r="G1884" s="1"/>
      <c r="H1884" s="1"/>
      <c r="I1884" s="1"/>
      <c r="J1884" s="1"/>
    </row>
    <row r="1885" customFormat="false" ht="18.7" hidden="false" customHeight="true" outlineLevel="0" collapsed="false">
      <c r="B1885" s="3"/>
      <c r="C1885" s="3"/>
      <c r="D1885" s="3"/>
      <c r="E1885" s="3"/>
      <c r="F1885" s="1"/>
      <c r="G1885" s="1"/>
      <c r="H1885" s="1"/>
      <c r="I1885" s="1"/>
      <c r="J1885" s="1"/>
    </row>
    <row r="1886" customFormat="false" ht="18.7" hidden="false" customHeight="true" outlineLevel="0" collapsed="false">
      <c r="B1886" s="3"/>
      <c r="C1886" s="3"/>
      <c r="D1886" s="3"/>
      <c r="E1886" s="3"/>
      <c r="F1886" s="1"/>
      <c r="G1886" s="1"/>
      <c r="H1886" s="1"/>
      <c r="I1886" s="1"/>
      <c r="J1886" s="1"/>
    </row>
    <row r="1887" customFormat="false" ht="18.7" hidden="false" customHeight="true" outlineLevel="0" collapsed="false">
      <c r="B1887" s="3"/>
      <c r="C1887" s="3"/>
      <c r="D1887" s="3"/>
      <c r="E1887" s="3"/>
      <c r="F1887" s="1"/>
      <c r="G1887" s="1"/>
      <c r="H1887" s="1"/>
      <c r="I1887" s="1"/>
      <c r="J1887" s="1"/>
    </row>
    <row r="1888" customFormat="false" ht="18.7" hidden="false" customHeight="true" outlineLevel="0" collapsed="false">
      <c r="B1888" s="3"/>
      <c r="C1888" s="3"/>
      <c r="D1888" s="3"/>
      <c r="E1888" s="3"/>
      <c r="F1888" s="1"/>
      <c r="G1888" s="1"/>
      <c r="H1888" s="1"/>
      <c r="I1888" s="1"/>
      <c r="J1888" s="1"/>
    </row>
    <row r="1889" customFormat="false" ht="18.7" hidden="false" customHeight="true" outlineLevel="0" collapsed="false">
      <c r="B1889" s="3"/>
      <c r="C1889" s="3"/>
      <c r="D1889" s="3"/>
      <c r="E1889" s="3"/>
      <c r="F1889" s="1"/>
      <c r="G1889" s="1"/>
      <c r="H1889" s="1"/>
      <c r="I1889" s="1"/>
      <c r="J1889" s="1"/>
    </row>
    <row r="1890" customFormat="false" ht="18.7" hidden="false" customHeight="true" outlineLevel="0" collapsed="false">
      <c r="B1890" s="3"/>
      <c r="C1890" s="3"/>
      <c r="D1890" s="3"/>
      <c r="E1890" s="3"/>
      <c r="F1890" s="1"/>
      <c r="G1890" s="1"/>
      <c r="H1890" s="1"/>
      <c r="I1890" s="1"/>
      <c r="J1890" s="1"/>
    </row>
    <row r="1891" customFormat="false" ht="18.7" hidden="false" customHeight="true" outlineLevel="0" collapsed="false">
      <c r="B1891" s="3"/>
      <c r="C1891" s="3"/>
      <c r="D1891" s="3"/>
      <c r="E1891" s="3"/>
      <c r="F1891" s="1"/>
      <c r="G1891" s="1"/>
      <c r="H1891" s="1"/>
      <c r="I1891" s="1"/>
      <c r="J1891" s="1"/>
    </row>
    <row r="1892" customFormat="false" ht="18.7" hidden="false" customHeight="true" outlineLevel="0" collapsed="false">
      <c r="B1892" s="3"/>
      <c r="C1892" s="3"/>
      <c r="D1892" s="3"/>
      <c r="E1892" s="3"/>
      <c r="F1892" s="1"/>
      <c r="G1892" s="1"/>
      <c r="H1892" s="1"/>
      <c r="I1892" s="1"/>
      <c r="J1892" s="1"/>
    </row>
    <row r="1893" customFormat="false" ht="18.7" hidden="false" customHeight="true" outlineLevel="0" collapsed="false">
      <c r="B1893" s="3"/>
      <c r="C1893" s="3"/>
      <c r="D1893" s="3"/>
      <c r="E1893" s="3"/>
      <c r="F1893" s="1"/>
      <c r="G1893" s="1"/>
      <c r="H1893" s="1"/>
      <c r="I1893" s="1"/>
      <c r="J1893" s="1"/>
    </row>
    <row r="1894" customFormat="false" ht="18.7" hidden="false" customHeight="true" outlineLevel="0" collapsed="false">
      <c r="B1894" s="3"/>
      <c r="C1894" s="3"/>
      <c r="D1894" s="3"/>
      <c r="E1894" s="3"/>
      <c r="F1894" s="1"/>
      <c r="G1894" s="1"/>
      <c r="H1894" s="1"/>
      <c r="I1894" s="1"/>
      <c r="J1894" s="1"/>
    </row>
    <row r="1895" customFormat="false" ht="18.7" hidden="false" customHeight="true" outlineLevel="0" collapsed="false">
      <c r="B1895" s="3"/>
      <c r="C1895" s="3"/>
      <c r="D1895" s="3"/>
      <c r="E1895" s="3"/>
      <c r="F1895" s="1"/>
      <c r="G1895" s="1"/>
      <c r="H1895" s="1"/>
      <c r="I1895" s="1"/>
      <c r="J1895" s="1"/>
    </row>
    <row r="1896" customFormat="false" ht="18.7" hidden="false" customHeight="true" outlineLevel="0" collapsed="false">
      <c r="B1896" s="3"/>
      <c r="C1896" s="3"/>
      <c r="D1896" s="3"/>
      <c r="E1896" s="3"/>
      <c r="F1896" s="1"/>
      <c r="G1896" s="1"/>
      <c r="H1896" s="1"/>
      <c r="I1896" s="1"/>
      <c r="J1896" s="1"/>
    </row>
    <row r="1897" customFormat="false" ht="18.7" hidden="false" customHeight="true" outlineLevel="0" collapsed="false">
      <c r="B1897" s="3"/>
      <c r="C1897" s="3"/>
      <c r="D1897" s="3"/>
      <c r="E1897" s="3"/>
      <c r="F1897" s="1"/>
      <c r="G1897" s="1"/>
      <c r="H1897" s="1"/>
      <c r="I1897" s="1"/>
      <c r="J1897" s="1"/>
    </row>
    <row r="1898" customFormat="false" ht="18.7" hidden="false" customHeight="true" outlineLevel="0" collapsed="false">
      <c r="B1898" s="3"/>
      <c r="C1898" s="3"/>
      <c r="D1898" s="3"/>
      <c r="E1898" s="3"/>
      <c r="F1898" s="1"/>
      <c r="G1898" s="1"/>
      <c r="H1898" s="1"/>
      <c r="I1898" s="1"/>
      <c r="J1898" s="1"/>
    </row>
    <row r="1899" customFormat="false" ht="18.7" hidden="false" customHeight="true" outlineLevel="0" collapsed="false">
      <c r="B1899" s="3"/>
      <c r="C1899" s="3"/>
      <c r="D1899" s="3"/>
      <c r="E1899" s="3"/>
      <c r="F1899" s="1"/>
      <c r="G1899" s="1"/>
      <c r="H1899" s="1"/>
      <c r="I1899" s="1"/>
      <c r="J1899" s="1"/>
    </row>
    <row r="1900" customFormat="false" ht="18.7" hidden="false" customHeight="true" outlineLevel="0" collapsed="false">
      <c r="B1900" s="3"/>
      <c r="C1900" s="3"/>
      <c r="D1900" s="3"/>
      <c r="E1900" s="3"/>
      <c r="F1900" s="1"/>
      <c r="G1900" s="1"/>
      <c r="H1900" s="1"/>
      <c r="I1900" s="1"/>
      <c r="J1900" s="1"/>
    </row>
    <row r="1901" customFormat="false" ht="18.7" hidden="false" customHeight="true" outlineLevel="0" collapsed="false">
      <c r="B1901" s="3"/>
      <c r="C1901" s="3"/>
      <c r="D1901" s="3"/>
      <c r="E1901" s="3"/>
      <c r="F1901" s="1"/>
      <c r="G1901" s="1"/>
      <c r="H1901" s="1"/>
      <c r="I1901" s="1"/>
      <c r="J1901" s="1"/>
    </row>
    <row r="1902" customFormat="false" ht="18.7" hidden="false" customHeight="true" outlineLevel="0" collapsed="false">
      <c r="B1902" s="3"/>
      <c r="C1902" s="3"/>
      <c r="D1902" s="3"/>
      <c r="E1902" s="3"/>
      <c r="F1902" s="1"/>
      <c r="G1902" s="1"/>
      <c r="H1902" s="1"/>
      <c r="I1902" s="1"/>
      <c r="J1902" s="1"/>
    </row>
    <row r="1903" customFormat="false" ht="18.7" hidden="false" customHeight="true" outlineLevel="0" collapsed="false">
      <c r="B1903" s="3"/>
      <c r="C1903" s="3"/>
      <c r="D1903" s="3"/>
      <c r="E1903" s="3"/>
      <c r="F1903" s="1"/>
      <c r="G1903" s="1"/>
      <c r="H1903" s="1"/>
      <c r="I1903" s="1"/>
      <c r="J1903" s="1"/>
    </row>
    <row r="1904" customFormat="false" ht="18.7" hidden="false" customHeight="true" outlineLevel="0" collapsed="false">
      <c r="B1904" s="3"/>
      <c r="C1904" s="3"/>
      <c r="D1904" s="3"/>
      <c r="E1904" s="3"/>
      <c r="F1904" s="1"/>
      <c r="G1904" s="1"/>
      <c r="H1904" s="1"/>
      <c r="I1904" s="1"/>
      <c r="J1904" s="1"/>
    </row>
    <row r="1905" customFormat="false" ht="18.7" hidden="false" customHeight="true" outlineLevel="0" collapsed="false">
      <c r="B1905" s="3"/>
      <c r="C1905" s="3"/>
      <c r="D1905" s="3"/>
      <c r="E1905" s="3"/>
      <c r="F1905" s="1"/>
      <c r="G1905" s="1"/>
      <c r="H1905" s="1"/>
      <c r="I1905" s="1"/>
      <c r="J1905" s="1"/>
    </row>
    <row r="1906" customFormat="false" ht="18.7" hidden="false" customHeight="true" outlineLevel="0" collapsed="false">
      <c r="B1906" s="3"/>
      <c r="C1906" s="3"/>
      <c r="D1906" s="3"/>
      <c r="E1906" s="3"/>
      <c r="F1906" s="1"/>
      <c r="G1906" s="1"/>
      <c r="H1906" s="1"/>
      <c r="I1906" s="1"/>
      <c r="J1906" s="1"/>
    </row>
    <row r="1907" customFormat="false" ht="18.7" hidden="false" customHeight="true" outlineLevel="0" collapsed="false">
      <c r="B1907" s="3"/>
      <c r="C1907" s="3"/>
      <c r="D1907" s="3"/>
      <c r="E1907" s="3"/>
      <c r="F1907" s="1"/>
      <c r="G1907" s="1"/>
      <c r="H1907" s="1"/>
      <c r="I1907" s="1"/>
      <c r="J1907" s="1"/>
    </row>
    <row r="1908" customFormat="false" ht="18.7" hidden="false" customHeight="true" outlineLevel="0" collapsed="false">
      <c r="B1908" s="3"/>
      <c r="C1908" s="3"/>
      <c r="D1908" s="3"/>
      <c r="E1908" s="3"/>
      <c r="F1908" s="1"/>
      <c r="G1908" s="1"/>
      <c r="H1908" s="1"/>
      <c r="I1908" s="1"/>
      <c r="J1908" s="1"/>
    </row>
    <row r="1909" customFormat="false" ht="18.7" hidden="false" customHeight="true" outlineLevel="0" collapsed="false">
      <c r="B1909" s="3"/>
      <c r="C1909" s="3"/>
      <c r="D1909" s="3"/>
      <c r="E1909" s="3"/>
      <c r="F1909" s="1"/>
      <c r="G1909" s="1"/>
      <c r="H1909" s="1"/>
      <c r="I1909" s="1"/>
      <c r="J1909" s="1"/>
    </row>
    <row r="1910" customFormat="false" ht="18.7" hidden="false" customHeight="true" outlineLevel="0" collapsed="false">
      <c r="B1910" s="3"/>
      <c r="C1910" s="3"/>
      <c r="D1910" s="3"/>
      <c r="E1910" s="3"/>
      <c r="F1910" s="1"/>
      <c r="G1910" s="1"/>
      <c r="H1910" s="1"/>
      <c r="I1910" s="1"/>
      <c r="J1910" s="1"/>
    </row>
    <row r="1911" customFormat="false" ht="18.7" hidden="false" customHeight="true" outlineLevel="0" collapsed="false">
      <c r="B1911" s="3"/>
      <c r="C1911" s="3"/>
      <c r="D1911" s="3"/>
      <c r="E1911" s="3"/>
      <c r="F1911" s="1"/>
      <c r="G1911" s="1"/>
      <c r="H1911" s="1"/>
      <c r="I1911" s="1"/>
      <c r="J1911" s="1"/>
    </row>
    <row r="1912" customFormat="false" ht="18.7" hidden="false" customHeight="true" outlineLevel="0" collapsed="false">
      <c r="B1912" s="3"/>
      <c r="C1912" s="3"/>
      <c r="D1912" s="3"/>
      <c r="E1912" s="3"/>
      <c r="F1912" s="1"/>
      <c r="G1912" s="1"/>
      <c r="H1912" s="1"/>
      <c r="I1912" s="1"/>
      <c r="J1912" s="1"/>
    </row>
    <row r="1913" customFormat="false" ht="18.7" hidden="false" customHeight="true" outlineLevel="0" collapsed="false">
      <c r="B1913" s="3"/>
      <c r="C1913" s="3"/>
      <c r="D1913" s="3"/>
      <c r="E1913" s="3"/>
      <c r="F1913" s="1"/>
      <c r="G1913" s="1"/>
      <c r="H1913" s="1"/>
      <c r="I1913" s="1"/>
      <c r="J1913" s="1"/>
    </row>
    <row r="1914" customFormat="false" ht="18.7" hidden="false" customHeight="true" outlineLevel="0" collapsed="false">
      <c r="B1914" s="3"/>
      <c r="C1914" s="3"/>
      <c r="D1914" s="3"/>
      <c r="E1914" s="3"/>
      <c r="F1914" s="1"/>
      <c r="G1914" s="1"/>
      <c r="H1914" s="1"/>
      <c r="I1914" s="1"/>
      <c r="J1914" s="1"/>
    </row>
    <row r="1915" customFormat="false" ht="18.7" hidden="false" customHeight="true" outlineLevel="0" collapsed="false">
      <c r="B1915" s="3"/>
      <c r="C1915" s="3"/>
      <c r="D1915" s="3"/>
      <c r="E1915" s="3"/>
      <c r="F1915" s="1"/>
      <c r="G1915" s="1"/>
      <c r="H1915" s="1"/>
      <c r="I1915" s="1"/>
      <c r="J1915" s="1"/>
    </row>
    <row r="1916" customFormat="false" ht="18.7" hidden="false" customHeight="true" outlineLevel="0" collapsed="false">
      <c r="B1916" s="3"/>
      <c r="C1916" s="3"/>
      <c r="D1916" s="3"/>
      <c r="E1916" s="3"/>
      <c r="F1916" s="1"/>
      <c r="G1916" s="1"/>
      <c r="H1916" s="1"/>
      <c r="I1916" s="1"/>
      <c r="J1916" s="1"/>
    </row>
    <row r="1917" customFormat="false" ht="18.7" hidden="false" customHeight="true" outlineLevel="0" collapsed="false">
      <c r="B1917" s="3"/>
      <c r="C1917" s="3"/>
      <c r="D1917" s="3"/>
      <c r="E1917" s="3"/>
      <c r="F1917" s="1"/>
      <c r="G1917" s="1"/>
      <c r="H1917" s="1"/>
      <c r="I1917" s="1"/>
      <c r="J1917" s="1"/>
    </row>
    <row r="1918" customFormat="false" ht="18.7" hidden="false" customHeight="true" outlineLevel="0" collapsed="false">
      <c r="B1918" s="3"/>
      <c r="C1918" s="3"/>
      <c r="D1918" s="3"/>
      <c r="E1918" s="3"/>
      <c r="F1918" s="1"/>
      <c r="G1918" s="1"/>
      <c r="H1918" s="1"/>
      <c r="I1918" s="1"/>
      <c r="J1918" s="1"/>
    </row>
    <row r="1919" customFormat="false" ht="18.7" hidden="false" customHeight="true" outlineLevel="0" collapsed="false">
      <c r="B1919" s="3"/>
      <c r="C1919" s="3"/>
      <c r="D1919" s="3"/>
      <c r="E1919" s="3"/>
      <c r="F1919" s="1"/>
      <c r="G1919" s="1"/>
      <c r="H1919" s="1"/>
      <c r="I1919" s="1"/>
      <c r="J1919" s="1"/>
    </row>
    <row r="1920" customFormat="false" ht="18.7" hidden="false" customHeight="true" outlineLevel="0" collapsed="false">
      <c r="B1920" s="3"/>
      <c r="C1920" s="3"/>
      <c r="D1920" s="3"/>
      <c r="E1920" s="3"/>
      <c r="F1920" s="1"/>
      <c r="G1920" s="1"/>
      <c r="H1920" s="1"/>
      <c r="I1920" s="1"/>
      <c r="J1920" s="1"/>
    </row>
    <row r="1921" customFormat="false" ht="18.7" hidden="false" customHeight="true" outlineLevel="0" collapsed="false">
      <c r="B1921" s="3"/>
      <c r="C1921" s="3"/>
      <c r="D1921" s="3"/>
      <c r="E1921" s="3"/>
      <c r="F1921" s="1"/>
      <c r="G1921" s="1"/>
      <c r="H1921" s="1"/>
      <c r="I1921" s="1"/>
      <c r="J1921" s="1"/>
    </row>
    <row r="1922" customFormat="false" ht="18.7" hidden="false" customHeight="true" outlineLevel="0" collapsed="false">
      <c r="B1922" s="3"/>
      <c r="C1922" s="3"/>
      <c r="D1922" s="3"/>
      <c r="E1922" s="3"/>
      <c r="F1922" s="1"/>
      <c r="G1922" s="1"/>
      <c r="H1922" s="1"/>
      <c r="I1922" s="1"/>
      <c r="J1922" s="1"/>
    </row>
    <row r="1923" customFormat="false" ht="18.7" hidden="false" customHeight="true" outlineLevel="0" collapsed="false">
      <c r="B1923" s="3"/>
      <c r="C1923" s="3"/>
      <c r="D1923" s="3"/>
      <c r="E1923" s="3"/>
      <c r="F1923" s="1"/>
      <c r="G1923" s="1"/>
      <c r="H1923" s="1"/>
      <c r="I1923" s="1"/>
      <c r="J1923" s="1"/>
    </row>
    <row r="1924" customFormat="false" ht="18.7" hidden="false" customHeight="true" outlineLevel="0" collapsed="false">
      <c r="B1924" s="3"/>
      <c r="C1924" s="3"/>
      <c r="D1924" s="3"/>
      <c r="E1924" s="3"/>
      <c r="F1924" s="1"/>
      <c r="G1924" s="1"/>
      <c r="H1924" s="1"/>
      <c r="I1924" s="1"/>
      <c r="J1924" s="1"/>
    </row>
    <row r="1925" customFormat="false" ht="18.7" hidden="false" customHeight="true" outlineLevel="0" collapsed="false">
      <c r="B1925" s="3"/>
      <c r="C1925" s="3"/>
      <c r="D1925" s="3"/>
      <c r="E1925" s="3"/>
      <c r="F1925" s="1"/>
      <c r="G1925" s="1"/>
      <c r="H1925" s="1"/>
      <c r="I1925" s="1"/>
      <c r="J1925" s="1"/>
    </row>
    <row r="1926" customFormat="false" ht="18.7" hidden="false" customHeight="true" outlineLevel="0" collapsed="false">
      <c r="B1926" s="3"/>
      <c r="C1926" s="3"/>
      <c r="D1926" s="3"/>
      <c r="E1926" s="3"/>
      <c r="F1926" s="1"/>
      <c r="G1926" s="1"/>
      <c r="H1926" s="1"/>
      <c r="I1926" s="1"/>
      <c r="J1926" s="1"/>
    </row>
    <row r="1927" customFormat="false" ht="18.7" hidden="false" customHeight="true" outlineLevel="0" collapsed="false">
      <c r="B1927" s="3"/>
      <c r="C1927" s="3"/>
      <c r="D1927" s="3"/>
      <c r="E1927" s="3"/>
      <c r="F1927" s="1"/>
      <c r="G1927" s="1"/>
      <c r="H1927" s="1"/>
      <c r="I1927" s="1"/>
      <c r="J1927" s="1"/>
    </row>
    <row r="1928" customFormat="false" ht="18.7" hidden="false" customHeight="true" outlineLevel="0" collapsed="false">
      <c r="B1928" s="3"/>
      <c r="C1928" s="3"/>
      <c r="D1928" s="3"/>
      <c r="E1928" s="3"/>
      <c r="F1928" s="1"/>
      <c r="G1928" s="1"/>
      <c r="H1928" s="1"/>
      <c r="I1928" s="1"/>
      <c r="J1928" s="1"/>
    </row>
    <row r="1929" customFormat="false" ht="18.7" hidden="false" customHeight="true" outlineLevel="0" collapsed="false">
      <c r="B1929" s="3"/>
      <c r="C1929" s="3"/>
      <c r="D1929" s="3"/>
      <c r="E1929" s="3"/>
      <c r="F1929" s="1"/>
      <c r="G1929" s="1"/>
      <c r="H1929" s="1"/>
      <c r="I1929" s="1"/>
      <c r="J1929" s="1"/>
    </row>
    <row r="1930" customFormat="false" ht="18.7" hidden="false" customHeight="true" outlineLevel="0" collapsed="false">
      <c r="B1930" s="3"/>
      <c r="C1930" s="3"/>
      <c r="D1930" s="3"/>
      <c r="E1930" s="3"/>
      <c r="F1930" s="1"/>
      <c r="G1930" s="1"/>
      <c r="H1930" s="1"/>
      <c r="I1930" s="1"/>
      <c r="J1930" s="1"/>
    </row>
    <row r="1931" customFormat="false" ht="18.7" hidden="false" customHeight="true" outlineLevel="0" collapsed="false">
      <c r="B1931" s="3"/>
      <c r="C1931" s="3"/>
      <c r="D1931" s="3"/>
      <c r="E1931" s="3"/>
      <c r="F1931" s="1"/>
      <c r="G1931" s="1"/>
      <c r="H1931" s="1"/>
      <c r="I1931" s="1"/>
      <c r="J1931" s="1"/>
    </row>
    <row r="1932" customFormat="false" ht="18.7" hidden="false" customHeight="true" outlineLevel="0" collapsed="false">
      <c r="B1932" s="3"/>
      <c r="C1932" s="3"/>
      <c r="D1932" s="3"/>
      <c r="E1932" s="3"/>
      <c r="F1932" s="1"/>
      <c r="G1932" s="1"/>
      <c r="H1932" s="1"/>
      <c r="I1932" s="1"/>
      <c r="J1932" s="1"/>
    </row>
    <row r="1933" customFormat="false" ht="18.7" hidden="false" customHeight="true" outlineLevel="0" collapsed="false">
      <c r="B1933" s="3"/>
      <c r="C1933" s="3"/>
      <c r="D1933" s="3"/>
      <c r="E1933" s="3"/>
      <c r="F1933" s="1"/>
      <c r="G1933" s="1"/>
      <c r="H1933" s="1"/>
      <c r="I1933" s="1"/>
      <c r="J1933" s="1"/>
    </row>
    <row r="1934" customFormat="false" ht="18.7" hidden="false" customHeight="true" outlineLevel="0" collapsed="false">
      <c r="B1934" s="3"/>
      <c r="C1934" s="3"/>
      <c r="D1934" s="3"/>
      <c r="E1934" s="3"/>
      <c r="F1934" s="1"/>
      <c r="G1934" s="1"/>
      <c r="H1934" s="1"/>
      <c r="I1934" s="1"/>
      <c r="J1934" s="1"/>
    </row>
    <row r="1935" customFormat="false" ht="18.7" hidden="false" customHeight="true" outlineLevel="0" collapsed="false">
      <c r="B1935" s="3"/>
      <c r="C1935" s="3"/>
      <c r="D1935" s="3"/>
      <c r="E1935" s="3"/>
      <c r="F1935" s="1"/>
      <c r="G1935" s="1"/>
      <c r="H1935" s="1"/>
      <c r="I1935" s="1"/>
      <c r="J1935" s="1"/>
    </row>
    <row r="1936" customFormat="false" ht="18.7" hidden="false" customHeight="true" outlineLevel="0" collapsed="false">
      <c r="B1936" s="3"/>
      <c r="C1936" s="3"/>
      <c r="D1936" s="3"/>
      <c r="E1936" s="3"/>
      <c r="F1936" s="1"/>
      <c r="G1936" s="1"/>
      <c r="H1936" s="1"/>
      <c r="I1936" s="1"/>
      <c r="J1936" s="1"/>
    </row>
    <row r="1937" customFormat="false" ht="18.7" hidden="false" customHeight="true" outlineLevel="0" collapsed="false">
      <c r="B1937" s="3"/>
      <c r="C1937" s="3"/>
      <c r="D1937" s="3"/>
      <c r="E1937" s="3"/>
      <c r="F1937" s="1"/>
      <c r="G1937" s="1"/>
      <c r="H1937" s="1"/>
      <c r="I1937" s="1"/>
      <c r="J1937" s="1"/>
    </row>
    <row r="1938" customFormat="false" ht="18.7" hidden="false" customHeight="true" outlineLevel="0" collapsed="false">
      <c r="B1938" s="3"/>
      <c r="C1938" s="3"/>
      <c r="D1938" s="3"/>
      <c r="E1938" s="3"/>
      <c r="F1938" s="1"/>
      <c r="G1938" s="1"/>
      <c r="H1938" s="1"/>
      <c r="I1938" s="1"/>
      <c r="J1938" s="1"/>
    </row>
    <row r="1939" customFormat="false" ht="18.7" hidden="false" customHeight="true" outlineLevel="0" collapsed="false">
      <c r="B1939" s="3"/>
      <c r="C1939" s="3"/>
      <c r="D1939" s="3"/>
      <c r="E1939" s="3"/>
      <c r="F1939" s="1"/>
      <c r="G1939" s="1"/>
      <c r="H1939" s="1"/>
      <c r="I1939" s="1"/>
      <c r="J1939" s="1"/>
    </row>
    <row r="1940" customFormat="false" ht="18.7" hidden="false" customHeight="true" outlineLevel="0" collapsed="false">
      <c r="B1940" s="3"/>
      <c r="C1940" s="3"/>
      <c r="D1940" s="3"/>
      <c r="E1940" s="3"/>
      <c r="F1940" s="1"/>
      <c r="G1940" s="1"/>
      <c r="H1940" s="1"/>
      <c r="I1940" s="1"/>
      <c r="J1940" s="1"/>
    </row>
    <row r="1941" customFormat="false" ht="18.7" hidden="false" customHeight="true" outlineLevel="0" collapsed="false">
      <c r="B1941" s="3"/>
      <c r="C1941" s="3"/>
      <c r="D1941" s="3"/>
      <c r="E1941" s="3"/>
      <c r="F1941" s="1"/>
      <c r="G1941" s="1"/>
      <c r="H1941" s="1"/>
      <c r="I1941" s="1"/>
      <c r="J1941" s="1"/>
    </row>
    <row r="1942" customFormat="false" ht="18.7" hidden="false" customHeight="true" outlineLevel="0" collapsed="false">
      <c r="B1942" s="3"/>
      <c r="C1942" s="3"/>
      <c r="D1942" s="3"/>
      <c r="E1942" s="3"/>
      <c r="F1942" s="1"/>
      <c r="G1942" s="1"/>
      <c r="H1942" s="1"/>
      <c r="I1942" s="1"/>
      <c r="J1942" s="1"/>
    </row>
    <row r="1943" customFormat="false" ht="18.7" hidden="false" customHeight="true" outlineLevel="0" collapsed="false">
      <c r="B1943" s="3"/>
      <c r="C1943" s="3"/>
      <c r="D1943" s="3"/>
      <c r="E1943" s="3"/>
      <c r="F1943" s="1"/>
      <c r="G1943" s="1"/>
      <c r="H1943" s="1"/>
      <c r="I1943" s="1"/>
      <c r="J1943" s="1"/>
    </row>
    <row r="1944" customFormat="false" ht="18.7" hidden="false" customHeight="true" outlineLevel="0" collapsed="false">
      <c r="B1944" s="3"/>
      <c r="C1944" s="3"/>
      <c r="D1944" s="3"/>
      <c r="E1944" s="3"/>
      <c r="F1944" s="1"/>
      <c r="G1944" s="1"/>
      <c r="H1944" s="1"/>
      <c r="I1944" s="1"/>
      <c r="J1944" s="1"/>
    </row>
    <row r="1945" customFormat="false" ht="18.7" hidden="false" customHeight="true" outlineLevel="0" collapsed="false">
      <c r="B1945" s="3"/>
      <c r="C1945" s="3"/>
      <c r="D1945" s="3"/>
      <c r="E1945" s="3"/>
      <c r="F1945" s="1"/>
      <c r="G1945" s="1"/>
      <c r="H1945" s="1"/>
      <c r="I1945" s="1"/>
      <c r="J1945" s="1"/>
    </row>
    <row r="1946" customFormat="false" ht="18.7" hidden="false" customHeight="true" outlineLevel="0" collapsed="false">
      <c r="B1946" s="3"/>
      <c r="C1946" s="3"/>
      <c r="D1946" s="3"/>
      <c r="E1946" s="3"/>
      <c r="F1946" s="1"/>
      <c r="G1946" s="1"/>
      <c r="H1946" s="1"/>
      <c r="I1946" s="1"/>
      <c r="J1946" s="1"/>
    </row>
    <row r="1947" customFormat="false" ht="18.7" hidden="false" customHeight="true" outlineLevel="0" collapsed="false">
      <c r="B1947" s="3"/>
      <c r="C1947" s="3"/>
      <c r="D1947" s="3"/>
      <c r="E1947" s="3"/>
      <c r="F1947" s="1"/>
      <c r="G1947" s="1"/>
      <c r="H1947" s="1"/>
      <c r="I1947" s="1"/>
      <c r="J1947" s="1"/>
    </row>
    <row r="1948" customFormat="false" ht="18.7" hidden="false" customHeight="true" outlineLevel="0" collapsed="false">
      <c r="B1948" s="3"/>
      <c r="C1948" s="3"/>
      <c r="D1948" s="3"/>
      <c r="E1948" s="3"/>
      <c r="F1948" s="1"/>
      <c r="G1948" s="1"/>
      <c r="H1948" s="1"/>
      <c r="I1948" s="1"/>
      <c r="J1948" s="1"/>
    </row>
    <row r="1949" customFormat="false" ht="18.7" hidden="false" customHeight="true" outlineLevel="0" collapsed="false">
      <c r="B1949" s="3"/>
      <c r="C1949" s="3"/>
      <c r="D1949" s="3"/>
      <c r="E1949" s="3"/>
      <c r="F1949" s="1"/>
      <c r="G1949" s="1"/>
      <c r="H1949" s="1"/>
      <c r="I1949" s="1"/>
      <c r="J1949" s="1"/>
    </row>
    <row r="1950" customFormat="false" ht="18.7" hidden="false" customHeight="true" outlineLevel="0" collapsed="false">
      <c r="B1950" s="3"/>
      <c r="C1950" s="3"/>
      <c r="D1950" s="3"/>
      <c r="E1950" s="3"/>
      <c r="F1950" s="1"/>
      <c r="G1950" s="1"/>
      <c r="H1950" s="1"/>
      <c r="I1950" s="1"/>
      <c r="J1950" s="1"/>
    </row>
    <row r="1951" customFormat="false" ht="18.7" hidden="false" customHeight="true" outlineLevel="0" collapsed="false">
      <c r="B1951" s="3"/>
      <c r="C1951" s="3"/>
      <c r="D1951" s="3"/>
      <c r="E1951" s="3"/>
      <c r="F1951" s="1"/>
      <c r="G1951" s="1"/>
      <c r="H1951" s="1"/>
      <c r="I1951" s="1"/>
      <c r="J1951" s="1"/>
    </row>
    <row r="1952" customFormat="false" ht="18.7" hidden="false" customHeight="true" outlineLevel="0" collapsed="false">
      <c r="B1952" s="3"/>
      <c r="C1952" s="3"/>
      <c r="D1952" s="3"/>
      <c r="E1952" s="3"/>
      <c r="F1952" s="1"/>
      <c r="G1952" s="1"/>
      <c r="H1952" s="1"/>
      <c r="I1952" s="1"/>
      <c r="J1952" s="1"/>
    </row>
    <row r="1953" customFormat="false" ht="18.7" hidden="false" customHeight="true" outlineLevel="0" collapsed="false">
      <c r="B1953" s="3"/>
      <c r="C1953" s="3"/>
      <c r="D1953" s="3"/>
      <c r="E1953" s="3"/>
      <c r="F1953" s="1"/>
      <c r="G1953" s="1"/>
      <c r="H1953" s="1"/>
      <c r="I1953" s="1"/>
      <c r="J1953" s="1"/>
    </row>
    <row r="1954" customFormat="false" ht="18.7" hidden="false" customHeight="true" outlineLevel="0" collapsed="false">
      <c r="B1954" s="3"/>
      <c r="C1954" s="3"/>
      <c r="D1954" s="3"/>
      <c r="E1954" s="3"/>
      <c r="F1954" s="1"/>
      <c r="G1954" s="1"/>
      <c r="H1954" s="1"/>
      <c r="I1954" s="1"/>
      <c r="J1954" s="1"/>
    </row>
    <row r="1955" customFormat="false" ht="18.7" hidden="false" customHeight="true" outlineLevel="0" collapsed="false">
      <c r="B1955" s="3"/>
      <c r="C1955" s="3"/>
      <c r="D1955" s="3"/>
      <c r="E1955" s="3"/>
      <c r="F1955" s="1"/>
      <c r="G1955" s="1"/>
      <c r="H1955" s="1"/>
      <c r="I1955" s="1"/>
      <c r="J1955" s="1"/>
    </row>
    <row r="1956" customFormat="false" ht="18.7" hidden="false" customHeight="true" outlineLevel="0" collapsed="false">
      <c r="B1956" s="3"/>
      <c r="C1956" s="3"/>
      <c r="D1956" s="3"/>
      <c r="E1956" s="3"/>
      <c r="F1956" s="1"/>
      <c r="G1956" s="1"/>
      <c r="H1956" s="1"/>
      <c r="I1956" s="1"/>
      <c r="J1956" s="1"/>
    </row>
    <row r="1957" customFormat="false" ht="18.7" hidden="false" customHeight="true" outlineLevel="0" collapsed="false">
      <c r="B1957" s="3"/>
      <c r="C1957" s="3"/>
      <c r="D1957" s="3"/>
      <c r="E1957" s="3"/>
      <c r="F1957" s="1"/>
      <c r="G1957" s="1"/>
      <c r="H1957" s="1"/>
      <c r="I1957" s="1"/>
      <c r="J1957" s="1"/>
    </row>
    <row r="1958" customFormat="false" ht="18.7" hidden="false" customHeight="true" outlineLevel="0" collapsed="false">
      <c r="B1958" s="3"/>
      <c r="C1958" s="3"/>
      <c r="D1958" s="3"/>
      <c r="E1958" s="3"/>
      <c r="F1958" s="1"/>
      <c r="G1958" s="1"/>
      <c r="H1958" s="1"/>
      <c r="I1958" s="1"/>
      <c r="J1958" s="1"/>
    </row>
    <row r="1959" customFormat="false" ht="18.7" hidden="false" customHeight="true" outlineLevel="0" collapsed="false">
      <c r="B1959" s="3"/>
      <c r="C1959" s="3"/>
      <c r="D1959" s="3"/>
      <c r="E1959" s="3"/>
      <c r="F1959" s="1"/>
      <c r="G1959" s="1"/>
      <c r="H1959" s="1"/>
      <c r="I1959" s="1"/>
      <c r="J1959" s="1"/>
    </row>
    <row r="1960" customFormat="false" ht="18.7" hidden="false" customHeight="true" outlineLevel="0" collapsed="false">
      <c r="B1960" s="3"/>
      <c r="C1960" s="3"/>
      <c r="D1960" s="3"/>
      <c r="E1960" s="3"/>
      <c r="F1960" s="1"/>
      <c r="G1960" s="1"/>
      <c r="H1960" s="1"/>
      <c r="I1960" s="1"/>
      <c r="J1960" s="1"/>
    </row>
    <row r="1961" customFormat="false" ht="18.7" hidden="false" customHeight="true" outlineLevel="0" collapsed="false">
      <c r="B1961" s="3"/>
      <c r="C1961" s="3"/>
      <c r="D1961" s="3"/>
      <c r="E1961" s="3"/>
      <c r="F1961" s="1"/>
      <c r="G1961" s="1"/>
      <c r="H1961" s="1"/>
      <c r="I1961" s="1"/>
      <c r="J1961" s="1"/>
    </row>
    <row r="1962" customFormat="false" ht="18.7" hidden="false" customHeight="true" outlineLevel="0" collapsed="false">
      <c r="B1962" s="3"/>
      <c r="C1962" s="3"/>
      <c r="D1962" s="3"/>
      <c r="E1962" s="3"/>
      <c r="F1962" s="1"/>
      <c r="G1962" s="1"/>
      <c r="H1962" s="1"/>
      <c r="I1962" s="1"/>
      <c r="J1962" s="1"/>
    </row>
    <row r="1963" customFormat="false" ht="18.7" hidden="false" customHeight="true" outlineLevel="0" collapsed="false">
      <c r="B1963" s="3"/>
      <c r="C1963" s="3"/>
      <c r="D1963" s="3"/>
      <c r="E1963" s="3"/>
      <c r="F1963" s="1"/>
      <c r="G1963" s="1"/>
      <c r="H1963" s="1"/>
      <c r="I1963" s="1"/>
      <c r="J1963" s="1"/>
    </row>
    <row r="1964" customFormat="false" ht="18.7" hidden="false" customHeight="true" outlineLevel="0" collapsed="false">
      <c r="B1964" s="3"/>
      <c r="C1964" s="3"/>
      <c r="D1964" s="3"/>
      <c r="E1964" s="3"/>
      <c r="F1964" s="1"/>
      <c r="G1964" s="1"/>
      <c r="H1964" s="1"/>
      <c r="I1964" s="1"/>
      <c r="J1964" s="1"/>
    </row>
    <row r="1965" customFormat="false" ht="18.7" hidden="false" customHeight="true" outlineLevel="0" collapsed="false">
      <c r="B1965" s="3"/>
      <c r="C1965" s="3"/>
      <c r="D1965" s="3"/>
      <c r="E1965" s="3"/>
      <c r="F1965" s="1"/>
      <c r="G1965" s="1"/>
      <c r="H1965" s="1"/>
      <c r="I1965" s="1"/>
      <c r="J1965" s="1"/>
    </row>
    <row r="1966" customFormat="false" ht="18.7" hidden="false" customHeight="true" outlineLevel="0" collapsed="false">
      <c r="B1966" s="3"/>
      <c r="C1966" s="3"/>
      <c r="D1966" s="3"/>
      <c r="E1966" s="3"/>
      <c r="F1966" s="1"/>
      <c r="G1966" s="1"/>
      <c r="H1966" s="1"/>
      <c r="I1966" s="1"/>
      <c r="J1966" s="1"/>
    </row>
    <row r="1967" customFormat="false" ht="18.7" hidden="false" customHeight="true" outlineLevel="0" collapsed="false">
      <c r="B1967" s="3"/>
      <c r="C1967" s="3"/>
      <c r="D1967" s="3"/>
      <c r="E1967" s="3"/>
      <c r="F1967" s="1"/>
      <c r="G1967" s="1"/>
      <c r="H1967" s="1"/>
      <c r="I1967" s="1"/>
      <c r="J1967" s="1"/>
    </row>
    <row r="1968" customFormat="false" ht="18.7" hidden="false" customHeight="true" outlineLevel="0" collapsed="false">
      <c r="B1968" s="3"/>
      <c r="C1968" s="3"/>
      <c r="D1968" s="3"/>
      <c r="E1968" s="3"/>
      <c r="F1968" s="1"/>
      <c r="G1968" s="1"/>
      <c r="H1968" s="1"/>
      <c r="I1968" s="1"/>
      <c r="J1968" s="1"/>
    </row>
    <row r="1969" customFormat="false" ht="18.7" hidden="false" customHeight="true" outlineLevel="0" collapsed="false">
      <c r="B1969" s="3"/>
      <c r="C1969" s="3"/>
      <c r="D1969" s="3"/>
      <c r="E1969" s="3"/>
      <c r="F1969" s="1"/>
      <c r="G1969" s="1"/>
      <c r="H1969" s="1"/>
      <c r="I1969" s="1"/>
      <c r="J1969" s="1"/>
    </row>
    <row r="1970" customFormat="false" ht="18.7" hidden="false" customHeight="true" outlineLevel="0" collapsed="false">
      <c r="B1970" s="3"/>
      <c r="C1970" s="3"/>
      <c r="D1970" s="3"/>
      <c r="E1970" s="3"/>
      <c r="F1970" s="1"/>
      <c r="G1970" s="1"/>
      <c r="H1970" s="1"/>
      <c r="I1970" s="1"/>
      <c r="J1970" s="1"/>
    </row>
    <row r="1971" customFormat="false" ht="18.7" hidden="false" customHeight="true" outlineLevel="0" collapsed="false">
      <c r="B1971" s="3"/>
      <c r="C1971" s="3"/>
      <c r="D1971" s="3"/>
      <c r="E1971" s="3"/>
      <c r="F1971" s="1"/>
      <c r="G1971" s="1"/>
      <c r="H1971" s="1"/>
      <c r="I1971" s="1"/>
      <c r="J1971" s="1"/>
    </row>
    <row r="1972" customFormat="false" ht="18.7" hidden="false" customHeight="true" outlineLevel="0" collapsed="false">
      <c r="B1972" s="3"/>
      <c r="C1972" s="3"/>
      <c r="D1972" s="3"/>
      <c r="E1972" s="3"/>
      <c r="F1972" s="1"/>
      <c r="G1972" s="1"/>
      <c r="H1972" s="1"/>
      <c r="I1972" s="1"/>
      <c r="J1972" s="1"/>
    </row>
    <row r="1973" customFormat="false" ht="18.7" hidden="false" customHeight="true" outlineLevel="0" collapsed="false">
      <c r="B1973" s="3"/>
      <c r="C1973" s="3"/>
      <c r="D1973" s="3"/>
      <c r="E1973" s="3"/>
      <c r="F1973" s="1"/>
      <c r="G1973" s="1"/>
      <c r="H1973" s="1"/>
      <c r="I1973" s="1"/>
      <c r="J1973" s="1"/>
    </row>
    <row r="1974" customFormat="false" ht="18.7" hidden="false" customHeight="true" outlineLevel="0" collapsed="false">
      <c r="B1974" s="3"/>
      <c r="C1974" s="3"/>
      <c r="D1974" s="3"/>
      <c r="E1974" s="3"/>
      <c r="F1974" s="1"/>
      <c r="G1974" s="1"/>
      <c r="H1974" s="1"/>
      <c r="I1974" s="1"/>
      <c r="J1974" s="1"/>
    </row>
    <row r="1975" customFormat="false" ht="18.7" hidden="false" customHeight="true" outlineLevel="0" collapsed="false">
      <c r="B1975" s="3"/>
      <c r="C1975" s="3"/>
      <c r="D1975" s="3"/>
      <c r="E1975" s="3"/>
      <c r="F1975" s="1"/>
      <c r="G1975" s="1"/>
      <c r="H1975" s="1"/>
      <c r="I1975" s="1"/>
      <c r="J1975" s="1"/>
    </row>
    <row r="1976" customFormat="false" ht="18.7" hidden="false" customHeight="true" outlineLevel="0" collapsed="false">
      <c r="B1976" s="3"/>
      <c r="C1976" s="3"/>
      <c r="D1976" s="3"/>
      <c r="E1976" s="3"/>
      <c r="F1976" s="1"/>
      <c r="G1976" s="1"/>
      <c r="H1976" s="1"/>
      <c r="I1976" s="1"/>
      <c r="J1976" s="1"/>
    </row>
    <row r="1977" customFormat="false" ht="18.7" hidden="false" customHeight="true" outlineLevel="0" collapsed="false">
      <c r="B1977" s="3"/>
      <c r="C1977" s="3"/>
      <c r="D1977" s="3"/>
      <c r="E1977" s="3"/>
      <c r="F1977" s="1"/>
      <c r="G1977" s="1"/>
      <c r="H1977" s="1"/>
      <c r="I1977" s="1"/>
      <c r="J1977" s="1"/>
    </row>
    <row r="1978" customFormat="false" ht="18.7" hidden="false" customHeight="true" outlineLevel="0" collapsed="false">
      <c r="B1978" s="3"/>
      <c r="C1978" s="3"/>
      <c r="D1978" s="3"/>
      <c r="E1978" s="3"/>
      <c r="F1978" s="1"/>
      <c r="G1978" s="1"/>
      <c r="H1978" s="1"/>
      <c r="I1978" s="1"/>
      <c r="J1978" s="1"/>
    </row>
    <row r="1979" customFormat="false" ht="18.7" hidden="false" customHeight="true" outlineLevel="0" collapsed="false">
      <c r="B1979" s="3"/>
      <c r="C1979" s="3"/>
      <c r="D1979" s="3"/>
      <c r="E1979" s="3"/>
      <c r="F1979" s="1"/>
      <c r="G1979" s="1"/>
      <c r="H1979" s="1"/>
      <c r="I1979" s="1"/>
      <c r="J1979" s="1"/>
    </row>
    <row r="1980" customFormat="false" ht="18.7" hidden="false" customHeight="true" outlineLevel="0" collapsed="false">
      <c r="B1980" s="3"/>
      <c r="C1980" s="3"/>
      <c r="D1980" s="3"/>
      <c r="E1980" s="3"/>
      <c r="F1980" s="1"/>
      <c r="G1980" s="1"/>
      <c r="H1980" s="1"/>
      <c r="I1980" s="1"/>
      <c r="J1980" s="1"/>
    </row>
    <row r="1981" customFormat="false" ht="18.7" hidden="false" customHeight="true" outlineLevel="0" collapsed="false">
      <c r="B1981" s="3"/>
      <c r="C1981" s="3"/>
      <c r="D1981" s="3"/>
      <c r="E1981" s="3"/>
      <c r="F1981" s="1"/>
      <c r="G1981" s="1"/>
      <c r="H1981" s="1"/>
      <c r="I1981" s="1"/>
      <c r="J1981" s="1"/>
    </row>
    <row r="1982" customFormat="false" ht="18.7" hidden="false" customHeight="true" outlineLevel="0" collapsed="false">
      <c r="B1982" s="3"/>
      <c r="C1982" s="3"/>
      <c r="D1982" s="3"/>
      <c r="E1982" s="3"/>
      <c r="F1982" s="1"/>
      <c r="G1982" s="1"/>
      <c r="H1982" s="1"/>
      <c r="I1982" s="1"/>
      <c r="J1982" s="1"/>
    </row>
    <row r="1983" customFormat="false" ht="18.7" hidden="false" customHeight="true" outlineLevel="0" collapsed="false">
      <c r="B1983" s="3"/>
      <c r="C1983" s="3"/>
      <c r="D1983" s="3"/>
      <c r="E1983" s="3"/>
      <c r="F1983" s="1"/>
      <c r="G1983" s="1"/>
      <c r="H1983" s="1"/>
      <c r="I1983" s="1"/>
      <c r="J1983" s="1"/>
    </row>
    <row r="1984" customFormat="false" ht="18.7" hidden="false" customHeight="true" outlineLevel="0" collapsed="false">
      <c r="B1984" s="3"/>
      <c r="C1984" s="3"/>
      <c r="D1984" s="3"/>
      <c r="E1984" s="3"/>
      <c r="F1984" s="1"/>
      <c r="G1984" s="1"/>
      <c r="H1984" s="1"/>
      <c r="I1984" s="1"/>
      <c r="J1984" s="1"/>
    </row>
    <row r="1985" customFormat="false" ht="18.7" hidden="false" customHeight="true" outlineLevel="0" collapsed="false">
      <c r="B1985" s="3"/>
      <c r="C1985" s="3"/>
      <c r="D1985" s="3"/>
      <c r="E1985" s="3"/>
      <c r="F1985" s="1"/>
      <c r="G1985" s="1"/>
      <c r="H1985" s="1"/>
      <c r="I1985" s="1"/>
      <c r="J1985" s="1"/>
    </row>
    <row r="1986" customFormat="false" ht="18.7" hidden="false" customHeight="true" outlineLevel="0" collapsed="false">
      <c r="B1986" s="3"/>
      <c r="C1986" s="3"/>
      <c r="D1986" s="3"/>
      <c r="E1986" s="3"/>
      <c r="F1986" s="1"/>
      <c r="G1986" s="1"/>
      <c r="H1986" s="1"/>
      <c r="I1986" s="1"/>
      <c r="J1986" s="1"/>
    </row>
    <row r="1987" customFormat="false" ht="18.7" hidden="false" customHeight="true" outlineLevel="0" collapsed="false">
      <c r="B1987" s="3"/>
      <c r="C1987" s="3"/>
      <c r="D1987" s="3"/>
      <c r="E1987" s="3"/>
      <c r="F1987" s="1"/>
      <c r="G1987" s="1"/>
      <c r="H1987" s="1"/>
      <c r="I1987" s="1"/>
      <c r="J1987" s="1"/>
    </row>
    <row r="1988" customFormat="false" ht="18.7" hidden="false" customHeight="true" outlineLevel="0" collapsed="false">
      <c r="B1988" s="3"/>
      <c r="C1988" s="3"/>
      <c r="D1988" s="3"/>
      <c r="E1988" s="3"/>
      <c r="F1988" s="1"/>
      <c r="G1988" s="1"/>
      <c r="H1988" s="1"/>
      <c r="I1988" s="1"/>
      <c r="J1988" s="1"/>
    </row>
    <row r="1989" customFormat="false" ht="18.7" hidden="false" customHeight="true" outlineLevel="0" collapsed="false">
      <c r="B1989" s="3"/>
      <c r="C1989" s="3"/>
      <c r="D1989" s="3"/>
      <c r="E1989" s="3"/>
      <c r="F1989" s="1"/>
      <c r="G1989" s="1"/>
      <c r="H1989" s="1"/>
      <c r="I1989" s="1"/>
      <c r="J1989" s="1"/>
    </row>
    <row r="1990" customFormat="false" ht="18.7" hidden="false" customHeight="true" outlineLevel="0" collapsed="false">
      <c r="B1990" s="3"/>
      <c r="C1990" s="3"/>
      <c r="D1990" s="3"/>
      <c r="E1990" s="3"/>
      <c r="F1990" s="1"/>
      <c r="G1990" s="1"/>
      <c r="H1990" s="1"/>
      <c r="I1990" s="1"/>
      <c r="J1990" s="1"/>
    </row>
    <row r="1991" customFormat="false" ht="18.7" hidden="false" customHeight="true" outlineLevel="0" collapsed="false">
      <c r="B1991" s="3"/>
      <c r="C1991" s="3"/>
      <c r="D1991" s="3"/>
      <c r="E1991" s="3"/>
      <c r="F1991" s="1"/>
      <c r="G1991" s="1"/>
      <c r="H1991" s="1"/>
      <c r="I1991" s="1"/>
      <c r="J1991" s="1"/>
    </row>
    <row r="1992" customFormat="false" ht="18.7" hidden="false" customHeight="true" outlineLevel="0" collapsed="false">
      <c r="B1992" s="3"/>
      <c r="C1992" s="3"/>
      <c r="D1992" s="3"/>
      <c r="E1992" s="3"/>
      <c r="F1992" s="1"/>
      <c r="G1992" s="1"/>
      <c r="H1992" s="1"/>
      <c r="I1992" s="1"/>
      <c r="J1992" s="1"/>
    </row>
    <row r="1993" customFormat="false" ht="18.7" hidden="false" customHeight="true" outlineLevel="0" collapsed="false">
      <c r="B1993" s="3"/>
      <c r="C1993" s="3"/>
      <c r="D1993" s="3"/>
      <c r="E1993" s="3"/>
      <c r="F1993" s="1"/>
      <c r="G1993" s="1"/>
      <c r="H1993" s="1"/>
      <c r="I1993" s="1"/>
      <c r="J1993" s="1"/>
    </row>
    <row r="1994" customFormat="false" ht="18.7" hidden="false" customHeight="true" outlineLevel="0" collapsed="false">
      <c r="B1994" s="3"/>
      <c r="C1994" s="3"/>
      <c r="D1994" s="3"/>
      <c r="E1994" s="3"/>
      <c r="F1994" s="1"/>
      <c r="G1994" s="1"/>
      <c r="H1994" s="1"/>
      <c r="I1994" s="1"/>
      <c r="J1994" s="1"/>
    </row>
    <row r="1995" customFormat="false" ht="18.7" hidden="false" customHeight="true" outlineLevel="0" collapsed="false">
      <c r="B1995" s="3"/>
      <c r="C1995" s="3"/>
      <c r="D1995" s="3"/>
      <c r="E1995" s="3"/>
      <c r="F1995" s="1"/>
      <c r="G1995" s="1"/>
      <c r="H1995" s="1"/>
      <c r="I1995" s="1"/>
      <c r="J1995" s="1"/>
    </row>
    <row r="1996" customFormat="false" ht="18.7" hidden="false" customHeight="true" outlineLevel="0" collapsed="false">
      <c r="B1996" s="3"/>
      <c r="C1996" s="3"/>
      <c r="D1996" s="3"/>
      <c r="E1996" s="3"/>
      <c r="F1996" s="1"/>
      <c r="G1996" s="1"/>
      <c r="H1996" s="1"/>
      <c r="I1996" s="1"/>
      <c r="J1996" s="1"/>
    </row>
    <row r="1997" customFormat="false" ht="18.7" hidden="false" customHeight="true" outlineLevel="0" collapsed="false">
      <c r="B1997" s="3"/>
      <c r="C1997" s="3"/>
      <c r="D1997" s="3"/>
      <c r="E1997" s="3"/>
      <c r="F1997" s="1"/>
      <c r="G1997" s="1"/>
      <c r="H1997" s="1"/>
      <c r="I1997" s="1"/>
      <c r="J1997" s="1"/>
    </row>
    <row r="1998" customFormat="false" ht="18.7" hidden="false" customHeight="true" outlineLevel="0" collapsed="false">
      <c r="B1998" s="3"/>
      <c r="C1998" s="3"/>
      <c r="D1998" s="3"/>
      <c r="E1998" s="3"/>
      <c r="F1998" s="1"/>
      <c r="G1998" s="1"/>
      <c r="H1998" s="1"/>
      <c r="I1998" s="1"/>
      <c r="J1998" s="1"/>
    </row>
    <row r="1999" customFormat="false" ht="18.7" hidden="false" customHeight="true" outlineLevel="0" collapsed="false">
      <c r="B1999" s="3"/>
      <c r="C1999" s="3"/>
      <c r="D1999" s="3"/>
      <c r="E1999" s="3"/>
      <c r="F1999" s="1"/>
      <c r="G1999" s="1"/>
      <c r="H1999" s="1"/>
      <c r="I1999" s="1"/>
      <c r="J1999" s="1"/>
    </row>
    <row r="2000" customFormat="false" ht="18.7" hidden="false" customHeight="true" outlineLevel="0" collapsed="false">
      <c r="B2000" s="3"/>
      <c r="C2000" s="3"/>
      <c r="D2000" s="3"/>
      <c r="E2000" s="3"/>
      <c r="F2000" s="1"/>
      <c r="G2000" s="1"/>
      <c r="H2000" s="1"/>
      <c r="I2000" s="1"/>
      <c r="J2000" s="1"/>
    </row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29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2025-12-21T22:39:01Z</dcterms:created>
  <dc:creator/>
  <dc:description/>
  <dc:language>en-US</dc:language>
  <cp:lastModifiedBy/>
  <dcterms:modified xsi:type="dcterms:W3CDTF">2025-12-22T00:36:29Z</dcterms:modified>
  <cp:revision>5</cp:revision>
  <dc:subject/>
  <dc:title/>
</cp:coreProperties>
</file>